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725"/>
  <workbookPr filterPrivacy="1" defaultThemeVersion="202300"/>
  <mc:AlternateContent xmlns:mc="http://schemas.openxmlformats.org/markup-compatibility/2006">
    <mc:Choice Requires="x15">
      <x15ac:absPath xmlns:x15ac="http://schemas.microsoft.com/office/spreadsheetml/2010/11/ac" url="C:\Users\mms\AppData\Local\Temp\k0ih2vwo\"/>
    </mc:Choice>
  </mc:AlternateContent>
  <bookViews>
    <workbookView xWindow="4812" yWindow="4440" windowWidth="30960" windowHeight="12120" activeTab="0"/>
  </bookViews>
  <sheets>
    <sheet name="Exhibit 4.BI" sheetId="1" r:id="rId3"/>
    <sheet name="Exhibit 4.PD" sheetId="2" r:id="rId4"/>
    <sheet name="Exhibit 5.BI" sheetId="3" r:id="rId5"/>
    <sheet name="Exhibit 5.PD" sheetId="4" r:id="rId6"/>
    <sheet name="Exhibit 7" sheetId="6" r:id="rId7"/>
    <sheet name="Exhibit 8" sheetId="7" r:id="rId8"/>
    <sheet name="Exhibit 12.2024" sheetId="9" r:id="rId9"/>
    <sheet name="Exhibit 12.2025" sheetId="10" r:id="rId10"/>
  </sheets>
  <definedNames>
    <definedName name="BI_Means" localSheetId="6">#REF!</definedName>
    <definedName name="BI_Means" localSheetId="7">#REF!</definedName>
    <definedName name="BI_Weights" localSheetId="6">#REF!</definedName>
    <definedName name="BI_Weights" localSheetId="7">#REF!</definedName>
    <definedName name="NF1ALAE" localSheetId="6">#REF!</definedName>
    <definedName name="NF1ALAE" localSheetId="7">#REF!</definedName>
    <definedName name="NF1Means" localSheetId="6">#REF!</definedName>
    <definedName name="NF1Means" localSheetId="7">#REF!</definedName>
    <definedName name="NF1Weights" localSheetId="6">#REF!</definedName>
    <definedName name="NF1Weights" localSheetId="7">#REF!</definedName>
    <definedName name="NF2ALAE" localSheetId="6">#REF!</definedName>
    <definedName name="NF2ALAE" localSheetId="7">#REF!</definedName>
    <definedName name="NF2Means" localSheetId="6">#REF!</definedName>
    <definedName name="NF2Means" localSheetId="7">#REF!</definedName>
    <definedName name="NF2Weights" localSheetId="6">#REF!</definedName>
    <definedName name="NF2Weights" localSheetId="7">#REF!</definedName>
    <definedName name="NF3ALAE" localSheetId="6">#REF!</definedName>
    <definedName name="NF3ALAE" localSheetId="7">#REF!</definedName>
    <definedName name="NF3Means" localSheetId="6">#REF!</definedName>
    <definedName name="NF3Means" localSheetId="7">#REF!</definedName>
    <definedName name="NF3Weights" localSheetId="6">#REF!</definedName>
    <definedName name="NF3Weights" localSheetId="7">#REF!</definedName>
    <definedName name="NF4ALAE" localSheetId="6">#REF!</definedName>
    <definedName name="NF4ALAE" localSheetId="7">#REF!</definedName>
    <definedName name="NF4Means" localSheetId="6">#REF!</definedName>
    <definedName name="NF4Means" localSheetId="7">#REF!</definedName>
    <definedName name="NF4Weights" localSheetId="6">#REF!</definedName>
    <definedName name="NF4Weights" localSheetId="7">#REF!</definedName>
    <definedName name="NF5ALAE" localSheetId="6">#REF!</definedName>
    <definedName name="NF5ALAE" localSheetId="7">#REF!</definedName>
    <definedName name="NF5Means" localSheetId="6">#REF!</definedName>
    <definedName name="NF5Means" localSheetId="7">#REF!</definedName>
    <definedName name="NF5Weights" localSheetId="6">#REF!</definedName>
    <definedName name="NF5Weights" localSheetId="7">#REF!</definedName>
    <definedName name="NF6ALAE" localSheetId="6">#REF!</definedName>
    <definedName name="NF6ALAE" localSheetId="7">#REF!</definedName>
    <definedName name="NF6Means" localSheetId="6">#REF!</definedName>
    <definedName name="NF6Means" localSheetId="7">#REF!</definedName>
    <definedName name="NF6Weights" localSheetId="6">#REF!</definedName>
    <definedName name="NF6Weights" localSheetId="7">#REF!</definedName>
    <definedName name="PD_Means" localSheetId="6">#REF!</definedName>
    <definedName name="PD_Means" localSheetId="7">#REF!</definedName>
    <definedName name="PD_Weights" localSheetId="6">#REF!</definedName>
    <definedName name="PD_Weights" localSheetId="7">#REF!</definedName>
    <definedName name="PDALAE" localSheetId="6">#REF!</definedName>
    <definedName name="PDALAE" localSheetId="7">#REF!</definedName>
    <definedName name="PDMeans" localSheetId="6">#REF!</definedName>
    <definedName name="PDMeans" localSheetId="7">#REF!</definedName>
    <definedName name="PDWeights" localSheetId="6">#REF!</definedName>
    <definedName name="PDWeights" localSheetId="7">#REF!</definedName>
    <definedName name="_xlnm.Print_Area" localSheetId="6">'Exhibit 12.2024'!$A$1:$G$44</definedName>
    <definedName name="_xlnm.Print_Area" localSheetId="7">'Exhibit 12.2025'!$A$1:$G$44</definedName>
    <definedName name="_xlnm.Print_Area" localSheetId="0">'Exhibit 4.BI'!$A$1:$I$24</definedName>
    <definedName name="_xlnm.Print_Area" localSheetId="1">'Exhibit 4.PD'!$A$1:$I$24</definedName>
    <definedName name="_xlnm.Print_Area" localSheetId="2">'Exhibit 5.BI'!$A$1:$K$44</definedName>
    <definedName name="_xlnm.Print_Area" localSheetId="3">'Exhibit 5.PD'!$A$1:$K$44</definedName>
    <definedName name="_xlnm.Print_Area" localSheetId="4">'Exhibit 7'!$A$1:$I$60</definedName>
    <definedName name="_xlnm.Print_Area" localSheetId="5">'Exhibit 8'!$A$1:$I$45</definedName>
    <definedName name="State" localSheetId="6">#REF!</definedName>
    <definedName name="State" localSheetId="7">#REF!</definedName>
    <definedName name="StateGroup" localSheetId="6">#REF!</definedName>
    <definedName name="StateGroup" localSheetId="7">#REF!</definedName>
    <definedName name="Tort1_b1" localSheetId="6">#REF!</definedName>
    <definedName name="Tort1_b1" localSheetId="7">#REF!</definedName>
    <definedName name="Tort1_b2" localSheetId="6">#REF!</definedName>
    <definedName name="Tort1_b2" localSheetId="7">#REF!</definedName>
    <definedName name="Tort1_Means" localSheetId="6">#REF!</definedName>
    <definedName name="Tort1_Means" localSheetId="7">#REF!</definedName>
    <definedName name="Tort1_p" localSheetId="6">#REF!</definedName>
    <definedName name="Tort1_p" localSheetId="7">#REF!</definedName>
    <definedName name="Tort1_q1" localSheetId="6">#REF!</definedName>
    <definedName name="Tort1_q1" localSheetId="7">#REF!</definedName>
    <definedName name="Tort1_q2" localSheetId="6">#REF!</definedName>
    <definedName name="Tort1_q2" localSheetId="7">#REF!</definedName>
    <definedName name="Tort1_Weights" localSheetId="6">#REF!</definedName>
    <definedName name="Tort1_Weights" localSheetId="7">#REF!</definedName>
    <definedName name="Tort1ALAE" localSheetId="6">#REF!</definedName>
    <definedName name="Tort1ALAE" localSheetId="7">#REF!</definedName>
    <definedName name="Tort1Means" localSheetId="6">#REF!</definedName>
    <definedName name="Tort1Means" localSheetId="7">#REF!</definedName>
    <definedName name="Tort1Weights" localSheetId="6">#REF!</definedName>
    <definedName name="Tort1Weights" localSheetId="7">#REF!</definedName>
    <definedName name="Tort2ALAE" localSheetId="6">#REF!</definedName>
    <definedName name="Tort2ALAE" localSheetId="7">#REF!</definedName>
    <definedName name="Tort2Means" localSheetId="6">#REF!</definedName>
    <definedName name="Tort2Means" localSheetId="7">#REF!</definedName>
    <definedName name="Tort2Weights" localSheetId="6">#REF!</definedName>
    <definedName name="Tort2Weights" localSheetId="7">#REF!</definedName>
    <definedName name="Tort3ALAE" localSheetId="6">#REF!</definedName>
    <definedName name="Tort3ALAE" localSheetId="7">#REF!</definedName>
    <definedName name="Tort3Means" localSheetId="6">#REF!</definedName>
    <definedName name="Tort3Means" localSheetId="7">#REF!</definedName>
    <definedName name="Tort3Weights" localSheetId="6">#REF!</definedName>
    <definedName name="Tort3Weights" localSheetId="7">#REF!</definedName>
    <definedName name="Tort4ALAE" localSheetId="6">#REF!</definedName>
    <definedName name="Tort4ALAE" localSheetId="7">#REF!</definedName>
    <definedName name="Tort4Means" localSheetId="6">#REF!</definedName>
    <definedName name="Tort4Means" localSheetId="7">#REF!</definedName>
    <definedName name="Tort4Weights" localSheetId="6">#REF!</definedName>
    <definedName name="Tort4Weights" localSheetId="7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2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<sst xmlns="http://schemas.openxmlformats.org/spreadsheetml/2006/main" count="328" uniqueCount="119">
  <si>
    <t xml:space="preserve">PERSONAL AUTOMOBILE LIABILITY </t>
  </si>
  <si>
    <t>Paid Settled Claim Triangle</t>
  </si>
  <si>
    <t>Bodily Injury</t>
  </si>
  <si>
    <t>Accident</t>
  </si>
  <si>
    <t>Settlement Lag</t>
  </si>
  <si>
    <t>Year</t>
  </si>
  <si>
    <t>Empirical</t>
  </si>
  <si>
    <t>Maximum</t>
  </si>
  <si>
    <t>Empirical vs. MLE</t>
  </si>
  <si>
    <t>Estimation</t>
  </si>
  <si>
    <t>Likelihood</t>
  </si>
  <si>
    <t>Empirical Estimation</t>
  </si>
  <si>
    <t>Maximum Likelihood Estimation</t>
  </si>
  <si>
    <t>Percent Difference</t>
  </si>
  <si>
    <t>Calculation</t>
  </si>
  <si>
    <t>R1</t>
  </si>
  <si>
    <t>R2</t>
  </si>
  <si>
    <t>North Carolina</t>
  </si>
  <si>
    <t/>
  </si>
  <si>
    <t>Paid Settled Occurrence Triangle</t>
  </si>
  <si>
    <t>Property Damage</t>
  </si>
  <si>
    <t>Multistate</t>
  </si>
  <si>
    <t>PERSONAL AUTOMOBILE LIABILITY</t>
  </si>
  <si>
    <t>PAID ALAE TO TOTAL LIMITS INDEMNITY RATIO</t>
  </si>
  <si>
    <t>and ALAE PER OCCURRENCE PROVISION</t>
  </si>
  <si>
    <t>Calendar</t>
  </si>
  <si>
    <t>Evaluation (Months)</t>
  </si>
  <si>
    <t>Ending</t>
  </si>
  <si>
    <t>15-27</t>
  </si>
  <si>
    <t>27-39</t>
  </si>
  <si>
    <t>39-51</t>
  </si>
  <si>
    <t>51-63</t>
  </si>
  <si>
    <t>63-75</t>
  </si>
  <si>
    <t>75-87</t>
  </si>
  <si>
    <t>87-99</t>
  </si>
  <si>
    <t>Ultimate</t>
  </si>
  <si>
    <t>Multiyear Averages</t>
  </si>
  <si>
    <t>Latest Five 12-Month Incremental Ratios</t>
  </si>
  <si>
    <t>99-Ult</t>
  </si>
  <si>
    <t>SELECTED RATIO</t>
  </si>
  <si>
    <t>Avg. T/L</t>
  </si>
  <si>
    <t>Limited Avg. Severity</t>
  </si>
  <si>
    <t>Cumulative (To Ultimate) Incremental Development Factors</t>
  </si>
  <si>
    <t>ALAE PROVISION</t>
  </si>
  <si>
    <t>15-Ult</t>
  </si>
  <si>
    <t>27-Ult</t>
  </si>
  <si>
    <t>39-Ult</t>
  </si>
  <si>
    <t>51-Ult</t>
  </si>
  <si>
    <t>63-Ult</t>
  </si>
  <si>
    <t>75-Ult</t>
  </si>
  <si>
    <t>87-Ult</t>
  </si>
  <si>
    <t>2012-2022</t>
  </si>
  <si>
    <t>2013-2022</t>
  </si>
  <si>
    <t>2014-2022</t>
  </si>
  <si>
    <t>2015-2022</t>
  </si>
  <si>
    <t>2016-2022</t>
  </si>
  <si>
    <t>2017-2022</t>
  </si>
  <si>
    <t>PERSONAL AUTOMOBILE LIABILITY INCREASED LIMIT FACTORS</t>
  </si>
  <si>
    <t>TREND SELECTION</t>
  </si>
  <si>
    <t>Multistate Trend Data</t>
  </si>
  <si>
    <t>Average Paid Claim Cost</t>
  </si>
  <si>
    <t>Total Limits</t>
  </si>
  <si>
    <t>Year Ended</t>
  </si>
  <si>
    <t>6 PT</t>
  </si>
  <si>
    <t xml:space="preserve"> Average Annual</t>
  </si>
  <si>
    <t>8 PT</t>
  </si>
  <si>
    <t xml:space="preserve"> Change</t>
  </si>
  <si>
    <t>10 PT</t>
  </si>
  <si>
    <t>12 PT</t>
  </si>
  <si>
    <t>NORTH CAROLINA</t>
  </si>
  <si>
    <t>Total Claims</t>
  </si>
  <si>
    <t>North Carolina Trend Data</t>
  </si>
  <si>
    <r>
      <t>Consumer Price Index 12 Months Percent Change</t>
    </r>
    <r>
      <rPr>
        <vertAlign val="superscript"/>
        <sz val="11"/>
        <rFont val="Times New Roman"/>
        <family val="1"/>
      </rPr>
      <t>a</t>
    </r>
  </si>
  <si>
    <t>Hospitals &amp;</t>
  </si>
  <si>
    <r>
      <t>Motor</t>
    </r>
    <r>
      <rPr>
        <vertAlign val="superscript"/>
        <sz val="11"/>
        <rFont val="Times New Roman"/>
        <family val="1"/>
      </rPr>
      <t>b</t>
    </r>
  </si>
  <si>
    <t>Motor</t>
  </si>
  <si>
    <t> Year: 2024</t>
  </si>
  <si>
    <t>Medical</t>
  </si>
  <si>
    <t>Related</t>
  </si>
  <si>
    <t>Vehicle</t>
  </si>
  <si>
    <t>Month</t>
  </si>
  <si>
    <t>Care</t>
  </si>
  <si>
    <t>Services</t>
  </si>
  <si>
    <t>Body Work</t>
  </si>
  <si>
    <t>Repair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</si>
  <si>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</si>
  <si>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</si>
  <si>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</si>
  <si>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</si>
  <si>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</si>
  <si>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</si>
  <si>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</si>
  <si>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</si>
  <si>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</si>
  <si>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</si>
  <si>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</si>
  <si>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</si>
  <si>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</t>
  </si>
  <si>
    <t>For example, the 2.8% Medical Care value listed for December 2024 represents the</t>
  </si>
  <si>
    <t>percent difference between the December 2024 and December 2023 CPI values.</t>
  </si>
  <si>
    <t>b</t>
  </si>
  <si>
    <t>The Bureau of Labor Statistics CPI for Motor Vehicle Body Work is missing data points in March 2024</t>
  </si>
  <si>
    <t>and August 2024. Per BLS guidelines, the missing data points were approximated by taking the</t>
  </si>
  <si>
    <t>geometric averages of the February 2024 and April 2024 index values, and July 2024 and September</t>
  </si>
  <si>
    <t>2024 index values, respectively. Data calculated in this way cannot be interpreted as official CPI series,</t>
  </si>
  <si>
    <t>and percent changes based on aproximated data should also be considered as unofficial estimates.</t>
  </si>
  <si>
    <t>16 PT</t>
  </si>
  <si>
    <t>20 PT</t>
  </si>
  <si>
    <t>24 PT</t>
  </si>
  <si>
    <t> Year: 2025</t>
  </si>
  <si>
    <t>Curr. Unavail.</t>
  </si>
  <si>
    <t xml:space="preserve">The Bureau of Labor Statistics CPI for Motor Vehicle Body Work currently is missing data points in </t>
  </si>
  <si>
    <t>October-December 2025.</t>
  </si>
  <si>
    <t>Multistate Bodily Injury excludes Colorado, Delaware, District of Columbia, Florida, Hawaii,</t>
  </si>
  <si>
    <t>Kansas, Kentucky, Massachusetts, Michigan, Minnesota, New Jersey, New York,</t>
  </si>
  <si>
    <t>North Dakota, Pennsylvania, Puerto Rico, Texas and Utah.</t>
  </si>
  <si>
    <t>Multistate Property Damage excludes Massachusetts, Michigan and Texas.</t>
  </si>
  <si>
    <t>For example, the 3.2% Medical Care value listed for December 2025 represents the</t>
  </si>
  <si>
    <t>percent difference between the December 2025 and December 2024 CPI values.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</si>
</sst>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0.00000000"/>
    <numFmt numFmtId="165" formatCode="0.000000"/>
    <numFmt numFmtId="166" formatCode=";;;"/>
    <numFmt numFmtId="167" formatCode="0.000"/>
    <numFmt numFmtId="168" formatCode="General_)"/>
    <numFmt numFmtId="169" formatCode="_(* #,##0_);_(* \(#,##0\);_(* &quot;-&quot;??_);_(@_)"/>
    <numFmt numFmtId="170" formatCode="0.0000"/>
    <numFmt numFmtId="171" formatCode="#,##0.0000"/>
    <numFmt numFmtId="172" formatCode="0.0%"/>
    <numFmt numFmtId="173" formatCode="#,##0\ \ \ \ \ \ \ \ \ \ \ \ \ \ "/>
    <numFmt numFmtId="174" formatCode="#,##0\ \ \ \ \ \ \ \ \ \ \ \ \ \ \ "/>
  </numFmts>
  <fonts count="28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u val="single"/>
      <sz val="1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u val="single"/>
      <sz val="9"/>
      <name val="Arial"/>
      <family val="2"/>
    </font>
    <font>
      <b/>
      <u val="single"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u val="single"/>
      <sz val="9"/>
      <name val="Arial"/>
      <family val="2"/>
    </font>
    <font>
      <u val="single"/>
      <sz val="8"/>
      <name val="Arial"/>
      <family val="2"/>
    </font>
    <font>
      <b/>
      <u val="single"/>
      <sz val="8"/>
      <name val="Arial"/>
      <family val="2"/>
    </font>
    <font>
      <b/>
      <sz val="9"/>
      <color rgb="FFFF0000"/>
      <name val="Arial"/>
      <family val="2"/>
    </font>
    <font>
      <sz val="10"/>
      <name val="Courier"/>
      <family val="3"/>
    </font>
    <font>
      <sz val="8"/>
      <color indexed="10"/>
      <name val="Arial"/>
      <family val="2"/>
    </font>
    <font>
      <sz val="10"/>
      <color indexed="10"/>
      <name val="Arial"/>
      <family val="2"/>
    </font>
    <font>
      <b/>
      <sz val="11"/>
      <name val="Times New Roman"/>
      <family val="1"/>
    </font>
    <font>
      <u val="single"/>
      <sz val="11"/>
      <name val="Times New Roman"/>
      <family val="1"/>
    </font>
    <font>
      <sz val="11"/>
      <name val="Times New Roman"/>
      <family val="1"/>
    </font>
    <font>
      <u val="single"/>
      <sz val="11"/>
      <color rgb="FF000000"/>
      <name val="Times New Roman"/>
      <family val="1"/>
    </font>
    <font>
      <sz val="11"/>
      <color rgb="FF000000"/>
      <name val="Times New Roman"/>
      <family val="1"/>
    </font>
    <font>
      <vertAlign val="superscript"/>
      <sz val="11"/>
      <name val="Times New Roman"/>
      <family val="1"/>
    </font>
    <font>
      <sz val="11"/>
      <color theme="1"/>
      <name val="Times New Roman"/>
      <family val="1"/>
    </font>
    <font>
      <sz val="11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auto="1"/>
      </bottom>
    </border>
    <border>
      <left/>
      <right style="thin">
        <color auto="1"/>
      </right>
      <top/>
      <bottom/>
    </border>
    <border>
      <left style="dashed">
        <color auto="1"/>
      </left>
      <right/>
      <top style="dashed">
        <color auto="1"/>
      </top>
      <bottom/>
    </border>
    <border>
      <left/>
      <right style="dashed">
        <color auto="1"/>
      </right>
      <top style="dashed">
        <color auto="1"/>
      </top>
      <bottom/>
    </border>
    <border>
      <left style="thin">
        <color auto="1"/>
      </left>
      <right/>
      <top style="thin">
        <color auto="1"/>
      </top>
      <bottom/>
    </border>
    <border>
      <left style="dashed">
        <color auto="1"/>
      </left>
      <right style="thin">
        <color auto="1"/>
      </right>
      <top style="thin">
        <color auto="1"/>
      </top>
      <bottom/>
    </border>
    <border>
      <left/>
      <right style="dashed">
        <color auto="1"/>
      </right>
      <top/>
      <bottom/>
    </border>
    <border>
      <left style="thin">
        <color auto="1"/>
      </left>
      <right/>
      <top/>
      <bottom/>
    </border>
    <border>
      <left style="dashed">
        <color auto="1"/>
      </left>
      <right style="thin">
        <color auto="1"/>
      </right>
      <top/>
      <bottom/>
    </border>
    <border>
      <left style="dashed">
        <color auto="1"/>
      </left>
      <right style="thin">
        <color auto="1"/>
      </right>
      <top/>
      <bottom style="dashed">
        <color auto="1"/>
      </bottom>
    </border>
    <border>
      <left/>
      <right style="dashed">
        <color auto="1"/>
      </right>
      <top/>
      <bottom style="dashed">
        <color auto="1"/>
      </bottom>
    </border>
    <border>
      <left style="thin">
        <color auto="1"/>
      </left>
      <right/>
      <top/>
      <bottom style="thin">
        <color auto="1"/>
      </bottom>
    </border>
    <border>
      <left/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/>
      <top/>
      <bottom/>
    </border>
    <border>
      <left/>
      <right style="medium">
        <color auto="1"/>
      </right>
      <top/>
      <bottom/>
    </border>
    <border>
      <left/>
      <right style="medium">
        <color auto="1"/>
      </right>
      <top/>
      <bottom style="medium">
        <color auto="1"/>
      </bottom>
    </border>
    <border>
      <left style="medium">
        <color auto="1"/>
      </left>
      <right/>
      <top style="medium">
        <color auto="1"/>
      </top>
      <bottom/>
    </border>
    <border>
      <left style="medium">
        <color auto="1"/>
      </left>
      <right/>
      <top/>
      <bottom style="medium">
        <color auto="1"/>
      </bottom>
    </border>
    <border>
      <left/>
      <right style="medium">
        <color auto="1"/>
      </right>
      <top style="medium">
        <color auto="1"/>
      </top>
      <bottom/>
    </border>
    <border>
      <left style="medium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 style="medium">
        <color auto="1"/>
      </right>
      <top/>
      <bottom/>
    </border>
    <border>
      <left style="medium">
        <color auto="1"/>
      </left>
      <right style="medium">
        <color auto="1"/>
      </right>
      <top/>
      <bottom style="medium">
        <color auto="1"/>
      </bottom>
    </border>
  </borders>
  <cellStyleXfs count="28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8" fillId="0" borderId="0">
      <alignment/>
      <protection/>
    </xf>
    <xf numFmtId="0" fontId="8" fillId="0" borderId="0">
      <alignment/>
      <protection/>
    </xf>
    <xf numFmtId="168" fontId="17" fillId="0" borderId="0">
      <alignment/>
      <protection/>
    </xf>
    <xf numFmtId="0" fontId="3" fillId="0" borderId="0">
      <alignment/>
      <protection/>
    </xf>
    <xf numFmtId="0" fontId="22" fillId="0" borderId="0">
      <alignment/>
      <protection/>
    </xf>
    <xf numFmtId="0" fontId="22" fillId="0" borderId="0">
      <alignment/>
      <protection/>
    </xf>
    <xf numFmtId="9" fontId="22" fillId="0" borderId="0" applyFont="0" applyFill="0" applyBorder="0" applyAlignment="0" applyProtection="0"/>
    <xf numFmtId="0" fontId="22" fillId="0" borderId="0">
      <alignment/>
      <protection/>
    </xf>
  </cellStyleXfs>
  <cellXfs count="157">
    <xf numFmtId="0" fontId="0" fillId="0" borderId="0" xfId="0"/>
    <xf numFmtId="0" fontId="2" fillId="0" borderId="0" xfId="0" applyFont="1" applyAlignment="1" quotePrefix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Continuous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3" fontId="3" fillId="0" borderId="0" xfId="0" applyNumberFormat="1" applyFont="1" applyAlignment="1">
      <alignment horizontal="center"/>
    </xf>
    <xf numFmtId="3" fontId="3" fillId="0" borderId="3" xfId="0" applyNumberFormat="1" applyFont="1" applyBorder="1" applyAlignment="1">
      <alignment horizontal="center"/>
    </xf>
    <xf numFmtId="3" fontId="3" fillId="0" borderId="4" xfId="0" applyNumberFormat="1" applyFont="1" applyBorder="1" applyAlignment="1">
      <alignment horizontal="center"/>
    </xf>
    <xf numFmtId="3" fontId="3" fillId="0" borderId="5" xfId="0" applyNumberFormat="1" applyFont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3" fontId="3" fillId="0" borderId="7" xfId="0" applyNumberFormat="1" applyFont="1" applyBorder="1" applyAlignment="1">
      <alignment horizontal="center"/>
    </xf>
    <xf numFmtId="3" fontId="3" fillId="0" borderId="8" xfId="0" applyNumberFormat="1" applyFont="1" applyBorder="1" applyAlignment="1">
      <alignment horizontal="center"/>
    </xf>
    <xf numFmtId="3" fontId="3" fillId="0" borderId="9" xfId="0" applyNumberFormat="1" applyFont="1" applyBorder="1" applyAlignment="1">
      <alignment horizontal="center"/>
    </xf>
    <xf numFmtId="3" fontId="3" fillId="0" borderId="10" xfId="0" applyNumberFormat="1" applyFont="1" applyBorder="1" applyAlignment="1">
      <alignment horizontal="center"/>
    </xf>
    <xf numFmtId="3" fontId="3" fillId="0" borderId="11" xfId="0" applyNumberFormat="1" applyFont="1" applyBorder="1" applyAlignment="1">
      <alignment horizontal="center"/>
    </xf>
    <xf numFmtId="3" fontId="3" fillId="0" borderId="12" xfId="0" applyNumberFormat="1" applyFont="1" applyBorder="1" applyAlignment="1">
      <alignment horizontal="center"/>
    </xf>
    <xf numFmtId="3" fontId="3" fillId="0" borderId="13" xfId="0" applyNumberFormat="1" applyFont="1" applyBorder="1" applyAlignment="1">
      <alignment horizontal="center"/>
    </xf>
    <xf numFmtId="10" fontId="3" fillId="0" borderId="0" xfId="0" applyNumberFormat="1" applyFont="1" applyAlignment="1">
      <alignment horizontal="center"/>
    </xf>
    <xf numFmtId="0" fontId="3" fillId="0" borderId="0" xfId="0" applyFont="1" applyAlignment="1">
      <alignment horizontal="right"/>
    </xf>
    <xf numFmtId="164" fontId="3" fillId="0" borderId="0" xfId="0" applyNumberFormat="1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20" applyFont="1">
      <alignment/>
      <protection/>
    </xf>
    <xf numFmtId="0" fontId="5" fillId="0" borderId="0" xfId="20" applyFont="1" applyAlignment="1">
      <alignment horizontal="centerContinuous"/>
      <protection/>
    </xf>
    <xf numFmtId="0" fontId="5" fillId="0" borderId="0" xfId="20" applyFont="1" applyAlignment="1">
      <alignment horizontal="right"/>
      <protection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20" applyFont="1" applyAlignment="1">
      <alignment horizontal="center"/>
      <protection/>
    </xf>
    <xf numFmtId="0" fontId="12" fillId="0" borderId="0" xfId="20" applyFont="1">
      <alignment/>
      <protection/>
    </xf>
    <xf numFmtId="0" fontId="11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2" fillId="0" borderId="0" xfId="0" applyFont="1"/>
    <xf numFmtId="0" fontId="15" fillId="0" borderId="0" xfId="20" applyFont="1" applyAlignment="1">
      <alignment horizontal="center"/>
      <protection/>
    </xf>
    <xf numFmtId="0" fontId="15" fillId="0" borderId="0" xfId="20" applyFont="1" applyAlignment="1" quotePrefix="1">
      <alignment horizontal="center"/>
      <protection/>
    </xf>
    <xf numFmtId="14" fontId="11" fillId="0" borderId="0" xfId="20" applyNumberFormat="1" applyFont="1" applyAlignment="1">
      <alignment horizontal="center"/>
      <protection/>
    </xf>
    <xf numFmtId="165" fontId="12" fillId="0" borderId="0" xfId="21" applyNumberFormat="1" applyFont="1" applyAlignment="1">
      <alignment horizontal="center"/>
      <protection/>
    </xf>
    <xf numFmtId="166" fontId="12" fillId="0" borderId="0" xfId="21" applyNumberFormat="1" applyFont="1" applyAlignment="1">
      <alignment horizontal="center"/>
      <protection/>
    </xf>
    <xf numFmtId="165" fontId="12" fillId="0" borderId="0" xfId="21" applyNumberFormat="1" applyFont="1">
      <alignment/>
      <protection/>
    </xf>
    <xf numFmtId="165" fontId="12" fillId="0" borderId="14" xfId="20" applyNumberFormat="1" applyFont="1" applyBorder="1" applyAlignment="1">
      <alignment horizontal="center"/>
      <protection/>
    </xf>
    <xf numFmtId="165" fontId="12" fillId="0" borderId="15" xfId="20" applyNumberFormat="1" applyFont="1" applyBorder="1" applyAlignment="1">
      <alignment horizontal="center"/>
      <protection/>
    </xf>
    <xf numFmtId="166" fontId="12" fillId="0" borderId="0" xfId="21" applyNumberFormat="1" applyFont="1">
      <alignment/>
      <protection/>
    </xf>
    <xf numFmtId="0" fontId="5" fillId="0" borderId="0" xfId="20" applyFont="1" applyAlignment="1">
      <alignment horizontal="center"/>
      <protection/>
    </xf>
    <xf numFmtId="165" fontId="12" fillId="0" borderId="16" xfId="20" applyNumberFormat="1" applyFont="1" applyBorder="1" applyAlignment="1">
      <alignment horizontal="center"/>
      <protection/>
    </xf>
    <xf numFmtId="0" fontId="13" fillId="0" borderId="0" xfId="20" applyFont="1">
      <alignment/>
      <protection/>
    </xf>
    <xf numFmtId="165" fontId="5" fillId="0" borderId="0" xfId="0" applyNumberFormat="1" applyFont="1" applyAlignment="1">
      <alignment horizontal="center"/>
    </xf>
    <xf numFmtId="167" fontId="12" fillId="0" borderId="17" xfId="20" applyNumberFormat="1" applyFont="1" applyBorder="1" applyAlignment="1">
      <alignment horizontal="center"/>
      <protection/>
    </xf>
    <xf numFmtId="165" fontId="16" fillId="0" borderId="0" xfId="20" applyNumberFormat="1" applyFont="1" applyAlignment="1">
      <alignment horizontal="center"/>
      <protection/>
    </xf>
    <xf numFmtId="168" fontId="18" fillId="0" borderId="0" xfId="22" applyFont="1">
      <alignment/>
      <protection/>
    </xf>
    <xf numFmtId="165" fontId="5" fillId="0" borderId="0" xfId="20" applyNumberFormat="1" applyFont="1" applyAlignment="1">
      <alignment horizontal="center"/>
      <protection/>
    </xf>
    <xf numFmtId="0" fontId="14" fillId="0" borderId="0" xfId="20" applyFont="1" applyAlignment="1">
      <alignment horizontal="centerContinuous"/>
      <protection/>
    </xf>
    <xf numFmtId="0" fontId="12" fillId="0" borderId="0" xfId="20" applyFont="1" applyAlignment="1">
      <alignment horizontal="centerContinuous"/>
      <protection/>
    </xf>
    <xf numFmtId="0" fontId="15" fillId="0" borderId="0" xfId="0" applyFont="1" applyAlignment="1">
      <alignment horizontal="center"/>
    </xf>
    <xf numFmtId="0" fontId="14" fillId="0" borderId="0" xfId="20" applyFont="1" applyAlignment="1" quotePrefix="1">
      <alignment horizontal="center"/>
      <protection/>
    </xf>
    <xf numFmtId="167" fontId="12" fillId="0" borderId="0" xfId="20" applyNumberFormat="1" applyFont="1" applyAlignment="1">
      <alignment horizontal="center"/>
      <protection/>
    </xf>
    <xf numFmtId="0" fontId="7" fillId="0" borderId="0" xfId="20" applyFont="1">
      <alignment/>
      <protection/>
    </xf>
    <xf numFmtId="168" fontId="14" fillId="0" borderId="0" xfId="22" applyFont="1" applyAlignment="1">
      <alignment horizontal="center"/>
      <protection/>
    </xf>
    <xf numFmtId="168" fontId="14" fillId="0" borderId="0" xfId="22" applyFont="1" applyAlignment="1">
      <alignment horizontal="right"/>
      <protection/>
    </xf>
    <xf numFmtId="0" fontId="12" fillId="0" borderId="0" xfId="20" applyFont="1" applyAlignment="1">
      <alignment horizontal="center"/>
      <protection/>
    </xf>
    <xf numFmtId="0" fontId="12" fillId="0" borderId="0" xfId="23" applyFont="1" applyAlignment="1">
      <alignment horizontal="center"/>
      <protection/>
    </xf>
    <xf numFmtId="170" fontId="12" fillId="0" borderId="0" xfId="22" applyNumberFormat="1" applyFont="1" applyAlignment="1">
      <alignment horizontal="center"/>
      <protection/>
    </xf>
    <xf numFmtId="3" fontId="12" fillId="0" borderId="0" xfId="22" applyNumberFormat="1" applyFont="1">
      <alignment/>
      <protection/>
    </xf>
    <xf numFmtId="0" fontId="12" fillId="0" borderId="0" xfId="20" applyFont="1" applyAlignment="1">
      <alignment horizontal="left"/>
      <protection/>
    </xf>
    <xf numFmtId="3" fontId="12" fillId="0" borderId="17" xfId="20" applyNumberFormat="1" applyFont="1" applyBorder="1" applyAlignment="1">
      <alignment horizontal="center"/>
      <protection/>
    </xf>
    <xf numFmtId="167" fontId="15" fillId="0" borderId="0" xfId="20" applyNumberFormat="1" applyFont="1" applyAlignment="1">
      <alignment horizontal="center"/>
      <protection/>
    </xf>
    <xf numFmtId="0" fontId="11" fillId="0" borderId="0" xfId="20" applyFont="1">
      <alignment/>
      <protection/>
    </xf>
    <xf numFmtId="168" fontId="12" fillId="0" borderId="0" xfId="22" applyFont="1">
      <alignment/>
      <protection/>
    </xf>
    <xf numFmtId="168" fontId="5" fillId="0" borderId="0" xfId="22" applyFont="1">
      <alignment/>
      <protection/>
    </xf>
    <xf numFmtId="3" fontId="5" fillId="0" borderId="0" xfId="22" applyNumberFormat="1" applyFont="1">
      <alignment/>
      <protection/>
    </xf>
    <xf numFmtId="171" fontId="5" fillId="0" borderId="0" xfId="22" applyNumberFormat="1" applyFont="1" applyAlignment="1">
      <alignment horizontal="center"/>
      <protection/>
    </xf>
    <xf numFmtId="165" fontId="5" fillId="0" borderId="0" xfId="20" applyNumberFormat="1" applyFont="1">
      <alignment/>
      <protection/>
    </xf>
    <xf numFmtId="0" fontId="19" fillId="0" borderId="0" xfId="23" applyFont="1" applyAlignment="1">
      <alignment horizontal="left"/>
      <protection/>
    </xf>
    <xf numFmtId="0" fontId="20" fillId="0" borderId="0" xfId="24" applyFont="1" applyAlignment="1">
      <alignment horizontal="centerContinuous"/>
      <protection/>
    </xf>
    <xf numFmtId="0" fontId="21" fillId="0" borderId="0" xfId="24" applyFont="1" applyAlignment="1">
      <alignment horizontal="centerContinuous"/>
      <protection/>
    </xf>
    <xf numFmtId="0" fontId="21" fillId="0" borderId="0" xfId="24" applyFont="1">
      <alignment/>
      <protection/>
    </xf>
    <xf numFmtId="0" fontId="22" fillId="0" borderId="0" xfId="24" applyFont="1" applyAlignment="1">
      <alignment horizontal="centerContinuous"/>
      <protection/>
    </xf>
    <xf numFmtId="0" fontId="22" fillId="0" borderId="0" xfId="24">
      <alignment/>
      <protection/>
    </xf>
    <xf numFmtId="0" fontId="22" fillId="0" borderId="0" xfId="24" applyFont="1" applyAlignment="1">
      <alignment horizontal="center"/>
      <protection/>
    </xf>
    <xf numFmtId="0" fontId="22" fillId="0" borderId="0" xfId="24" applyFont="1">
      <alignment/>
      <protection/>
    </xf>
    <xf numFmtId="0" fontId="23" fillId="0" borderId="0" xfId="24" applyFont="1" applyAlignment="1">
      <alignment horizontal="center"/>
      <protection/>
    </xf>
    <xf numFmtId="0" fontId="24" fillId="0" borderId="0" xfId="24" applyFont="1" applyAlignment="1">
      <alignment horizontal="center" vertical="center"/>
      <protection/>
    </xf>
    <xf numFmtId="0" fontId="23" fillId="0" borderId="0" xfId="24" applyFont="1" applyAlignment="1">
      <alignment horizontal="center" vertical="center"/>
      <protection/>
    </xf>
    <xf numFmtId="14" fontId="22" fillId="0" borderId="0" xfId="24" applyNumberFormat="1" applyFont="1" applyAlignment="1">
      <alignment horizontal="center" vertical="center"/>
      <protection/>
    </xf>
    <xf numFmtId="0" fontId="22" fillId="0" borderId="0" xfId="24" applyFont="1" applyAlignment="1">
      <alignment horizontal="center" vertical="center"/>
      <protection/>
    </xf>
    <xf numFmtId="3" fontId="22" fillId="0" borderId="0" xfId="24" applyNumberFormat="1" applyFont="1" applyAlignment="1">
      <alignment horizontal="center" vertical="center"/>
      <protection/>
    </xf>
    <xf numFmtId="0" fontId="22" fillId="0" borderId="18" xfId="24" applyFont="1" applyBorder="1" applyAlignment="1">
      <alignment vertical="center"/>
      <protection/>
    </xf>
    <xf numFmtId="0" fontId="22" fillId="0" borderId="19" xfId="24" applyFont="1" applyBorder="1" applyAlignment="1">
      <alignment horizontal="right" vertical="center"/>
      <protection/>
    </xf>
    <xf numFmtId="172" fontId="22" fillId="0" borderId="19" xfId="24" applyNumberFormat="1" applyFont="1" applyBorder="1" applyAlignment="1">
      <alignment horizontal="right" vertical="center" indent="5"/>
      <protection/>
    </xf>
    <xf numFmtId="0" fontId="22" fillId="0" borderId="20" xfId="24" applyFont="1" applyBorder="1" applyAlignment="1">
      <alignment horizontal="right" vertical="center"/>
      <protection/>
    </xf>
    <xf numFmtId="172" fontId="22" fillId="0" borderId="20" xfId="24" applyNumberFormat="1" applyFont="1" applyBorder="1" applyAlignment="1">
      <alignment horizontal="right" vertical="center" indent="5"/>
      <protection/>
    </xf>
    <xf numFmtId="0" fontId="25" fillId="0" borderId="0" xfId="24" applyFont="1" applyAlignment="1">
      <alignment horizontal="right"/>
      <protection/>
    </xf>
    <xf numFmtId="0" fontId="22" fillId="0" borderId="0" xfId="24" applyAlignment="1">
      <alignment horizontal="center"/>
      <protection/>
    </xf>
    <xf numFmtId="173" fontId="22" fillId="0" borderId="0" xfId="24" applyNumberFormat="1" applyFont="1" applyAlignment="1">
      <alignment horizontal="right" vertical="center"/>
      <protection/>
    </xf>
    <xf numFmtId="0" fontId="20" fillId="0" borderId="0" xfId="25" applyFont="1" applyAlignment="1">
      <alignment horizontal="centerContinuous"/>
      <protection/>
    </xf>
    <xf numFmtId="0" fontId="21" fillId="0" borderId="0" xfId="25" applyFont="1" applyAlignment="1">
      <alignment horizontal="centerContinuous"/>
      <protection/>
    </xf>
    <xf numFmtId="0" fontId="21" fillId="0" borderId="0" xfId="25" applyFont="1">
      <alignment/>
      <protection/>
    </xf>
    <xf numFmtId="0" fontId="22" fillId="0" borderId="0" xfId="25" applyAlignment="1">
      <alignment horizontal="centerContinuous"/>
      <protection/>
    </xf>
    <xf numFmtId="0" fontId="22" fillId="0" borderId="0" xfId="25">
      <alignment/>
      <protection/>
    </xf>
    <xf numFmtId="0" fontId="22" fillId="0" borderId="0" xfId="25" applyAlignment="1">
      <alignment horizontal="center"/>
      <protection/>
    </xf>
    <xf numFmtId="0" fontId="22" fillId="0" borderId="0" xfId="25" applyAlignment="1">
      <alignment horizontal="center" vertical="center"/>
      <protection/>
    </xf>
    <xf numFmtId="0" fontId="22" fillId="0" borderId="0" xfId="25" applyAlignment="1">
      <alignment horizontal="center" vertical="center" wrapText="1"/>
      <protection/>
    </xf>
    <xf numFmtId="0" fontId="21" fillId="0" borderId="0" xfId="25" applyFont="1" applyAlignment="1">
      <alignment horizontal="center" vertical="center"/>
      <protection/>
    </xf>
    <xf numFmtId="0" fontId="21" fillId="0" borderId="0" xfId="25" applyFont="1" applyAlignment="1">
      <alignment horizontal="center" vertical="center" wrapText="1"/>
      <protection/>
    </xf>
    <xf numFmtId="172" fontId="26" fillId="0" borderId="0" xfId="26" applyNumberFormat="1" applyFont="1" applyAlignment="1">
      <alignment horizontal="center"/>
    </xf>
    <xf numFmtId="172" fontId="26" fillId="0" borderId="0" xfId="26" applyNumberFormat="1" applyFont="1" applyAlignment="1">
      <alignment horizontal="right" indent="3"/>
    </xf>
    <xf numFmtId="0" fontId="20" fillId="0" borderId="0" xfId="25" applyFont="1" applyAlignment="1">
      <alignment horizontal="centerContinuous" vertical="center"/>
      <protection/>
    </xf>
    <xf numFmtId="172" fontId="22" fillId="0" borderId="0" xfId="25" applyNumberFormat="1" applyAlignment="1">
      <alignment horizontal="centerContinuous"/>
      <protection/>
    </xf>
    <xf numFmtId="0" fontId="25" fillId="0" borderId="0" xfId="25" applyFont="1" applyAlignment="1">
      <alignment horizontal="right"/>
      <protection/>
    </xf>
    <xf numFmtId="0" fontId="20" fillId="0" borderId="0" xfId="27" applyFont="1" applyAlignment="1">
      <alignment horizontal="centerContinuous"/>
      <protection/>
    </xf>
    <xf numFmtId="0" fontId="21" fillId="0" borderId="0" xfId="27" applyFont="1" applyAlignment="1">
      <alignment horizontal="centerContinuous"/>
      <protection/>
    </xf>
    <xf numFmtId="0" fontId="21" fillId="0" borderId="0" xfId="27" applyFont="1">
      <alignment/>
      <protection/>
    </xf>
    <xf numFmtId="0" fontId="22" fillId="0" borderId="0" xfId="27" applyAlignment="1">
      <alignment horizontal="centerContinuous"/>
      <protection/>
    </xf>
    <xf numFmtId="0" fontId="22" fillId="0" borderId="0" xfId="27">
      <alignment/>
      <protection/>
    </xf>
    <xf numFmtId="0" fontId="22" fillId="0" borderId="0" xfId="27" applyAlignment="1">
      <alignment horizontal="center"/>
      <protection/>
    </xf>
    <xf numFmtId="0" fontId="22" fillId="0" borderId="0" xfId="27" applyAlignment="1">
      <alignment horizontal="center" vertical="center"/>
      <protection/>
    </xf>
    <xf numFmtId="0" fontId="22" fillId="0" borderId="0" xfId="27" applyAlignment="1">
      <alignment horizontal="center" vertical="center" wrapText="1"/>
      <protection/>
    </xf>
    <xf numFmtId="0" fontId="21" fillId="0" borderId="0" xfId="27" applyFont="1" applyAlignment="1">
      <alignment horizontal="center" vertical="center"/>
      <protection/>
    </xf>
    <xf numFmtId="0" fontId="21" fillId="0" borderId="0" xfId="27" applyFont="1" applyAlignment="1">
      <alignment horizontal="center" vertical="center" wrapText="1"/>
      <protection/>
    </xf>
    <xf numFmtId="172" fontId="27" fillId="0" borderId="0" xfId="26" applyNumberFormat="1" applyFont="1" applyAlignment="1">
      <alignment horizontal="center"/>
    </xf>
    <xf numFmtId="0" fontId="20" fillId="0" borderId="0" xfId="27" applyFont="1" applyAlignment="1">
      <alignment horizontal="centerContinuous" vertical="center"/>
      <protection/>
    </xf>
    <xf numFmtId="0" fontId="25" fillId="0" borderId="0" xfId="27" applyFont="1" applyAlignment="1">
      <alignment horizontal="right"/>
      <protection/>
    </xf>
    <xf numFmtId="169" fontId="12" fillId="0" borderId="0" xfId="18" applyNumberFormat="1" applyFont="1" applyFill="1" applyBorder="1"/>
    <xf numFmtId="169" fontId="12" fillId="0" borderId="0" xfId="18" applyNumberFormat="1" applyFont="1" applyFill="1"/>
    <xf numFmtId="0" fontId="22" fillId="0" borderId="0" xfId="24" applyFont="1" applyAlignment="1">
      <alignment horizontal="right" vertical="center"/>
      <protection/>
    </xf>
    <xf numFmtId="0" fontId="22" fillId="0" borderId="21" xfId="24" applyFont="1" applyBorder="1" applyAlignment="1">
      <alignment vertical="center"/>
      <protection/>
    </xf>
    <xf numFmtId="0" fontId="22" fillId="0" borderId="18" xfId="24" applyBorder="1">
      <alignment/>
      <protection/>
    </xf>
    <xf numFmtId="0" fontId="22" fillId="0" borderId="22" xfId="24" applyBorder="1">
      <alignment/>
      <protection/>
    </xf>
    <xf numFmtId="0" fontId="22" fillId="0" borderId="23" xfId="24" applyFont="1" applyBorder="1" applyAlignment="1">
      <alignment horizontal="right" vertical="center"/>
      <protection/>
    </xf>
    <xf numFmtId="172" fontId="22" fillId="0" borderId="24" xfId="24" applyNumberFormat="1" applyFont="1" applyBorder="1" applyAlignment="1">
      <alignment horizontal="right" vertical="center" indent="5"/>
      <protection/>
    </xf>
    <xf numFmtId="172" fontId="22" fillId="0" borderId="25" xfId="24" applyNumberFormat="1" applyFont="1" applyBorder="1" applyAlignment="1">
      <alignment horizontal="right" vertical="center" indent="5"/>
      <protection/>
    </xf>
    <xf numFmtId="172" fontId="22" fillId="0" borderId="26" xfId="24" applyNumberFormat="1" applyFont="1" applyBorder="1" applyAlignment="1">
      <alignment horizontal="right" vertical="center" indent="5"/>
      <protection/>
    </xf>
    <xf numFmtId="172" fontId="22" fillId="0" borderId="24" xfId="24" applyNumberFormat="1" applyFont="1" applyBorder="1" applyAlignment="1">
      <alignment horizontal="center" vertical="center"/>
      <protection/>
    </xf>
    <xf numFmtId="172" fontId="22" fillId="0" borderId="25" xfId="24" applyNumberFormat="1" applyFont="1" applyBorder="1" applyAlignment="1">
      <alignment horizontal="center" vertical="center"/>
      <protection/>
    </xf>
    <xf numFmtId="172" fontId="22" fillId="0" borderId="26" xfId="24" applyNumberFormat="1" applyFont="1" applyBorder="1" applyAlignment="1">
      <alignment horizontal="center" vertical="center"/>
      <protection/>
    </xf>
    <xf numFmtId="172" fontId="22" fillId="0" borderId="23" xfId="24" applyNumberFormat="1" applyFont="1" applyBorder="1" applyAlignment="1">
      <alignment horizontal="right" vertical="center" indent="5"/>
      <protection/>
    </xf>
    <xf numFmtId="0" fontId="22" fillId="0" borderId="19" xfId="24" applyBorder="1" applyAlignment="1">
      <alignment horizontal="right"/>
      <protection/>
    </xf>
    <xf numFmtId="0" fontId="22" fillId="0" borderId="20" xfId="24" applyBorder="1" applyAlignment="1">
      <alignment horizontal="right"/>
      <protection/>
    </xf>
    <xf numFmtId="0" fontId="21" fillId="0" borderId="0" xfId="24" applyFont="1" applyAlignment="1">
      <alignment horizontal="center"/>
      <protection/>
    </xf>
    <xf numFmtId="0" fontId="25" fillId="0" borderId="0" xfId="0" applyFont="1" applyAlignment="1">
      <alignment horizontal="right"/>
    </xf>
    <xf numFmtId="0" fontId="22" fillId="0" borderId="0" xfId="0" applyFont="1"/>
    <xf numFmtId="174" fontId="22" fillId="0" borderId="0" xfId="24" applyNumberFormat="1" applyFont="1" applyAlignment="1">
      <alignment horizontal="right" vertical="center"/>
      <protection/>
    </xf>
    <xf numFmtId="0" fontId="2" fillId="0" borderId="0" xfId="0" applyFont="1" applyAlignment="1" quotePrefix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1" fillId="0" borderId="0" xfId="20" applyFont="1" applyAlignment="1">
      <alignment horizontal="left"/>
      <protection/>
    </xf>
    <xf numFmtId="0" fontId="9" fillId="0" borderId="0" xfId="0" applyFont="1" applyAlignment="1">
      <alignment horizontal="center"/>
    </xf>
    <xf numFmtId="167" fontId="9" fillId="0" borderId="0" xfId="20" applyNumberFormat="1" applyFont="1" applyAlignment="1">
      <alignment horizontal="center"/>
      <protection/>
    </xf>
    <xf numFmtId="0" fontId="6" fillId="0" borderId="0" xfId="0" applyFont="1" applyAlignment="1">
      <alignment horizontal="center"/>
    </xf>
    <xf numFmtId="0" fontId="6" fillId="0" borderId="0" xfId="20" applyFont="1" applyAlignment="1">
      <alignment horizontal="center"/>
      <protection/>
    </xf>
    <xf numFmtId="0" fontId="13" fillId="0" borderId="0" xfId="0" applyFont="1" applyAlignment="1">
      <alignment horizontal="center"/>
    </xf>
    <xf numFmtId="0" fontId="20" fillId="0" borderId="0" xfId="24" applyFont="1" applyAlignment="1">
      <alignment horizontal="center"/>
      <protection/>
    </xf>
    <xf numFmtId="0" fontId="22" fillId="0" borderId="0" xfId="24" applyFont="1" applyAlignment="1">
      <alignment horizontal="center"/>
      <protection/>
    </xf>
    <xf numFmtId="0" fontId="21" fillId="0" borderId="0" xfId="24" applyFont="1" applyAlignment="1">
      <alignment horizontal="center"/>
      <protection/>
    </xf>
  </cellXfs>
  <cellStyles count="14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Normal_All Combined" xfId="20"/>
    <cellStyle name="Normal_Table 1" xfId="21"/>
    <cellStyle name="Normal_ALTLNFRT" xfId="22"/>
    <cellStyle name="Normal_BIALAE" xfId="23"/>
    <cellStyle name="Normal 2" xfId="24"/>
    <cellStyle name="Normal 2 2" xfId="25"/>
    <cellStyle name="Percent 2" xfId="26"/>
    <cellStyle name="Normal 3" xfId="27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5" Type="http://schemas.openxmlformats.org/officeDocument/2006/relationships/worksheet" Target="worksheets/sheet3.xml" /><Relationship Id="rId9" Type="http://schemas.openxmlformats.org/officeDocument/2006/relationships/worksheet" Target="worksheets/sheet7.xml" /><Relationship Id="rId6" Type="http://schemas.openxmlformats.org/officeDocument/2006/relationships/worksheet" Target="worksheets/sheet4.xml" /><Relationship Id="rId2" Type="http://schemas.openxmlformats.org/officeDocument/2006/relationships/styles" Target="styles.xml" /><Relationship Id="rId4" Type="http://schemas.openxmlformats.org/officeDocument/2006/relationships/worksheet" Target="worksheets/sheet2.xml" /><Relationship Id="rId10" Type="http://schemas.openxmlformats.org/officeDocument/2006/relationships/worksheet" Target="worksheets/sheet8.xml" /><Relationship Id="rId11" Type="http://schemas.openxmlformats.org/officeDocument/2006/relationships/sharedStrings" Target="sharedStrings.xml" /><Relationship Id="rId12" Type="http://schemas.openxmlformats.org/officeDocument/2006/relationships/sheetMetadata" Target="metadata.xml" /><Relationship Id="rId13" Type="http://schemas.openxmlformats.org/officeDocument/2006/relationships/calcChain" Target="calcChain.xml" /><Relationship Id="rId3" Type="http://schemas.openxmlformats.org/officeDocument/2006/relationships/worksheet" Target="worksheets/sheet1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9A96DCA0-42B7-4927-89C4-75D8B4487B8F}">
  <dimension ref="A1:O22"/>
  <sheetViews>
    <sheetView tabSelected="1" workbookViewId="0" topLeftCell="A1">
      <selection pane="topLeft" activeCell="A1" sqref="A1:I1"/>
    </sheetView>
  </sheetViews>
  <sheetFormatPr defaultRowHeight="14.4"/>
  <cols>
    <col min="13" max="13" width="11.8" bestFit="1" customWidth="1"/>
    <col min="15" max="15" width="11.8" bestFit="1" customWidth="1"/>
  </cols>
  <sheetData>
    <row r="1" spans="1:15" ht="14.4">
      <c r="A1" s="145" t="s">
        <v>0</v>
      </c>
      <c r="B1" s="146"/>
      <c r="C1" s="146"/>
      <c r="D1" s="146"/>
      <c r="E1" s="146"/>
      <c r="F1" s="146"/>
      <c r="G1" s="146"/>
      <c r="H1" s="146"/>
      <c r="I1" s="146"/>
      <c r="J1" s="3"/>
      <c r="K1" s="3"/>
      <c r="L1" s="3"/>
      <c r="M1" s="3"/>
      <c r="N1" s="3"/>
      <c r="O1" s="3"/>
    </row>
    <row r="2" spans="1:15" ht="14.4">
      <c r="A2" s="1"/>
      <c r="B2" s="2"/>
      <c r="C2" s="2"/>
      <c r="D2" s="2"/>
      <c r="E2" s="2"/>
      <c r="F2" s="2"/>
      <c r="G2" s="2"/>
      <c r="H2" s="2"/>
      <c r="I2" s="2"/>
      <c r="J2" s="3"/>
      <c r="K2" s="3"/>
      <c r="L2" s="3"/>
      <c r="M2" s="3"/>
      <c r="N2" s="3"/>
      <c r="O2" s="3"/>
    </row>
    <row r="3" spans="1:15" ht="14.4">
      <c r="A3" s="146" t="s">
        <v>1</v>
      </c>
      <c r="B3" s="146"/>
      <c r="C3" s="146"/>
      <c r="D3" s="146"/>
      <c r="E3" s="146"/>
      <c r="F3" s="146"/>
      <c r="G3" s="146"/>
      <c r="H3" s="146"/>
      <c r="I3" s="146"/>
      <c r="J3" s="3"/>
      <c r="K3" s="3"/>
      <c r="L3" s="3"/>
      <c r="M3" s="3"/>
      <c r="N3" s="3"/>
      <c r="O3" s="3"/>
    </row>
    <row r="4" spans="1:15" ht="14.4">
      <c r="A4" s="146" t="s">
        <v>2</v>
      </c>
      <c r="B4" s="146"/>
      <c r="C4" s="146"/>
      <c r="D4" s="146"/>
      <c r="E4" s="146"/>
      <c r="F4" s="146"/>
      <c r="G4" s="146"/>
      <c r="H4" s="146"/>
      <c r="I4" s="146"/>
      <c r="J4" s="3"/>
      <c r="K4" s="3"/>
      <c r="L4" s="3"/>
      <c r="M4" s="3"/>
      <c r="N4" s="3"/>
      <c r="O4" s="3"/>
    </row>
    <row r="5" spans="1:15" ht="14.4">
      <c r="A5" s="146" t="s">
        <v>17</v>
      </c>
      <c r="B5" s="146"/>
      <c r="C5" s="146"/>
      <c r="D5" s="146"/>
      <c r="E5" s="146"/>
      <c r="F5" s="146"/>
      <c r="G5" s="146"/>
      <c r="H5" s="146"/>
      <c r="I5" s="146"/>
      <c r="J5" s="3"/>
      <c r="K5" s="3"/>
      <c r="L5" s="3"/>
      <c r="M5" s="3"/>
      <c r="N5" s="3"/>
      <c r="O5" s="3"/>
    </row>
    <row r="6" spans="1:15" ht="14.4">
      <c r="A6" s="4"/>
      <c r="B6" s="4"/>
      <c r="C6" s="4"/>
      <c r="D6" s="4"/>
      <c r="E6" s="4"/>
      <c r="F6" s="4"/>
      <c r="G6" s="4"/>
      <c r="H6" s="4"/>
      <c r="I6" s="4"/>
      <c r="J6" s="3"/>
      <c r="K6" s="3"/>
      <c r="L6" s="3"/>
      <c r="M6" s="3"/>
      <c r="N6" s="3"/>
      <c r="O6" s="3"/>
    </row>
    <row r="7" spans="1:15" ht="14.4">
      <c r="A7" s="4"/>
      <c r="B7" s="4"/>
      <c r="C7" s="4"/>
      <c r="D7" s="4"/>
      <c r="E7" s="4"/>
      <c r="F7" s="4"/>
      <c r="G7" s="4"/>
      <c r="H7" s="4"/>
      <c r="I7" s="4"/>
      <c r="J7" s="3"/>
      <c r="K7" s="3"/>
      <c r="L7" s="3"/>
      <c r="M7" s="3"/>
      <c r="N7" s="3"/>
      <c r="O7" s="3"/>
    </row>
    <row r="8" spans="1:15" ht="14.4">
      <c r="A8" s="5" t="s">
        <v>3</v>
      </c>
      <c r="B8" s="147" t="s">
        <v>4</v>
      </c>
      <c r="C8" s="147"/>
      <c r="D8" s="147"/>
      <c r="E8" s="147"/>
      <c r="F8" s="147"/>
      <c r="G8" s="147"/>
      <c r="H8" s="147"/>
      <c r="I8" s="147"/>
      <c r="J8" s="3"/>
      <c r="K8" s="3"/>
      <c r="L8" s="3"/>
      <c r="M8" s="3"/>
      <c r="N8" s="3"/>
      <c r="O8" s="3"/>
    </row>
    <row r="9" spans="1:15" ht="14.4">
      <c r="A9" s="6" t="s">
        <v>5</v>
      </c>
      <c r="B9" s="7">
        <v>1</v>
      </c>
      <c r="C9" s="7">
        <v>2</v>
      </c>
      <c r="D9" s="7">
        <v>3</v>
      </c>
      <c r="E9" s="7">
        <v>4</v>
      </c>
      <c r="F9" s="7">
        <v>5</v>
      </c>
      <c r="G9" s="7">
        <v>6</v>
      </c>
      <c r="H9" s="7">
        <v>7</v>
      </c>
      <c r="I9" s="7">
        <v>8</v>
      </c>
      <c r="J9" s="3"/>
      <c r="K9" s="3"/>
      <c r="L9" s="3"/>
      <c r="M9" s="3"/>
      <c r="N9" s="3"/>
      <c r="O9" s="3"/>
    </row>
    <row r="10" spans="1:15" ht="14.4">
      <c r="A10" s="8">
        <v>2016</v>
      </c>
      <c r="B10" s="9" t="s">
        <v>18</v>
      </c>
      <c r="C10" s="9" t="s">
        <v>18</v>
      </c>
      <c r="D10" s="9" t="s">
        <v>18</v>
      </c>
      <c r="E10" s="9">
        <v>1924</v>
      </c>
      <c r="F10" s="9">
        <v>399</v>
      </c>
      <c r="G10" s="9">
        <v>159</v>
      </c>
      <c r="H10" s="9">
        <v>60</v>
      </c>
      <c r="I10" s="9">
        <v>17</v>
      </c>
      <c r="J10" s="3"/>
      <c r="K10" s="3"/>
      <c r="L10" s="3"/>
      <c r="M10" s="3"/>
      <c r="N10" s="3"/>
      <c r="O10" s="3"/>
    </row>
    <row r="11" spans="1:15" ht="14.4">
      <c r="A11" s="8">
        <v>2017</v>
      </c>
      <c r="B11" s="9" t="s">
        <v>18</v>
      </c>
      <c r="C11" s="9" t="s">
        <v>18</v>
      </c>
      <c r="D11" s="9">
        <v>4080</v>
      </c>
      <c r="E11" s="9">
        <v>1743</v>
      </c>
      <c r="F11" s="9">
        <v>506</v>
      </c>
      <c r="G11" s="9">
        <v>147</v>
      </c>
      <c r="H11" s="9">
        <v>28</v>
      </c>
      <c r="I11" s="9" t="s">
        <v>18</v>
      </c>
      <c r="J11" s="3"/>
      <c r="K11" s="3"/>
      <c r="L11" s="3"/>
      <c r="M11" s="3"/>
      <c r="N11" s="3"/>
      <c r="O11" s="3"/>
    </row>
    <row r="12" spans="1:15" ht="14.4">
      <c r="A12" s="8">
        <v>2018</v>
      </c>
      <c r="B12" s="9" t="s">
        <v>18</v>
      </c>
      <c r="C12" s="10">
        <v>20472</v>
      </c>
      <c r="D12" s="11">
        <v>4255</v>
      </c>
      <c r="E12" s="9">
        <v>2101</v>
      </c>
      <c r="F12" s="9">
        <v>430</v>
      </c>
      <c r="G12" s="9">
        <v>120</v>
      </c>
      <c r="H12" s="9" t="s">
        <v>18</v>
      </c>
      <c r="I12" s="9" t="s">
        <v>18</v>
      </c>
      <c r="J12" s="3"/>
      <c r="K12" s="3"/>
      <c r="L12" s="3"/>
      <c r="M12" s="3"/>
      <c r="N12" s="3"/>
      <c r="O12" s="3"/>
    </row>
    <row r="13" spans="1:15" ht="14.4">
      <c r="A13" s="8">
        <v>2019</v>
      </c>
      <c r="B13" s="12">
        <v>29008</v>
      </c>
      <c r="C13" s="13">
        <v>20167</v>
      </c>
      <c r="D13" s="14">
        <v>4650</v>
      </c>
      <c r="E13" s="9">
        <v>2199</v>
      </c>
      <c r="F13" s="9">
        <v>456</v>
      </c>
      <c r="G13" s="9" t="s">
        <v>18</v>
      </c>
      <c r="H13" s="9" t="s">
        <v>18</v>
      </c>
      <c r="I13" s="9" t="s">
        <v>18</v>
      </c>
      <c r="J13" s="3"/>
      <c r="K13" s="3"/>
      <c r="L13" s="3"/>
      <c r="M13" s="3"/>
      <c r="N13" s="3"/>
      <c r="O13" s="3"/>
    </row>
    <row r="14" spans="1:15" ht="14.4">
      <c r="A14" s="8">
        <v>2020</v>
      </c>
      <c r="B14" s="15">
        <v>19618</v>
      </c>
      <c r="C14" s="16">
        <v>12141</v>
      </c>
      <c r="D14" s="14">
        <v>2531</v>
      </c>
      <c r="E14" s="9">
        <v>1141</v>
      </c>
      <c r="F14" s="9" t="s">
        <v>18</v>
      </c>
      <c r="G14" s="9" t="s">
        <v>18</v>
      </c>
      <c r="H14" s="9" t="s">
        <v>18</v>
      </c>
      <c r="I14" s="9" t="s">
        <v>18</v>
      </c>
      <c r="J14" s="3"/>
      <c r="K14" s="3"/>
      <c r="L14" s="3"/>
      <c r="M14" s="3"/>
      <c r="N14" s="3"/>
      <c r="O14" s="3"/>
    </row>
    <row r="15" spans="1:15" ht="14.4">
      <c r="A15" s="8">
        <v>2021</v>
      </c>
      <c r="B15" s="15">
        <v>16368</v>
      </c>
      <c r="C15" s="17">
        <v>11579</v>
      </c>
      <c r="D15" s="18">
        <v>2928</v>
      </c>
      <c r="E15" s="9" t="s">
        <v>18</v>
      </c>
      <c r="F15" s="9" t="s">
        <v>18</v>
      </c>
      <c r="G15" s="9" t="s">
        <v>18</v>
      </c>
      <c r="H15" s="9" t="s">
        <v>18</v>
      </c>
      <c r="I15" s="9" t="s">
        <v>18</v>
      </c>
      <c r="J15" s="3"/>
      <c r="K15" s="3"/>
      <c r="L15" s="3"/>
      <c r="M15" s="3"/>
      <c r="N15" s="3"/>
      <c r="O15" s="3"/>
    </row>
    <row r="16" spans="1:15" ht="14.4">
      <c r="A16" s="8">
        <v>2022</v>
      </c>
      <c r="B16" s="19">
        <v>13064</v>
      </c>
      <c r="C16" s="20">
        <v>10448</v>
      </c>
      <c r="D16" s="9" t="s">
        <v>18</v>
      </c>
      <c r="E16" s="9" t="s">
        <v>18</v>
      </c>
      <c r="F16" s="9" t="s">
        <v>18</v>
      </c>
      <c r="G16" s="9" t="s">
        <v>18</v>
      </c>
      <c r="H16" s="9" t="s">
        <v>18</v>
      </c>
      <c r="I16" s="9" t="s">
        <v>18</v>
      </c>
      <c r="J16" s="3"/>
      <c r="K16" s="3"/>
      <c r="L16" s="3"/>
      <c r="M16" s="3"/>
      <c r="N16" s="3"/>
      <c r="O16" s="3"/>
    </row>
    <row r="17" spans="1:15" ht="14.4">
      <c r="A17" s="8">
        <v>2023</v>
      </c>
      <c r="B17" s="9">
        <v>12613</v>
      </c>
      <c r="C17" s="9" t="s">
        <v>18</v>
      </c>
      <c r="D17" s="9" t="s">
        <v>18</v>
      </c>
      <c r="E17" s="9" t="s">
        <v>18</v>
      </c>
      <c r="F17" s="9" t="s">
        <v>18</v>
      </c>
      <c r="G17" s="9" t="s">
        <v>18</v>
      </c>
      <c r="H17" s="9" t="s">
        <v>18</v>
      </c>
      <c r="I17" s="9" t="s">
        <v>18</v>
      </c>
      <c r="J17" s="3"/>
      <c r="K17" s="3"/>
      <c r="L17" s="3"/>
      <c r="M17" s="3"/>
      <c r="N17" s="3"/>
      <c r="O17" s="3"/>
    </row>
    <row r="18" spans="1:15" ht="14.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4" t="s">
        <v>6</v>
      </c>
      <c r="N18" s="3"/>
      <c r="O18" s="4" t="s">
        <v>7</v>
      </c>
    </row>
    <row r="19" spans="1:15" ht="14.4">
      <c r="A19" s="3"/>
      <c r="B19" s="3"/>
      <c r="C19" s="3"/>
      <c r="D19" s="3"/>
      <c r="E19" s="3"/>
      <c r="F19" s="3"/>
      <c r="G19" s="3"/>
      <c r="H19" s="4" t="s">
        <v>8</v>
      </c>
      <c r="I19" s="3"/>
      <c r="J19" s="3"/>
      <c r="K19" s="3"/>
      <c r="L19" s="3"/>
      <c r="M19" s="4" t="s">
        <v>9</v>
      </c>
      <c r="N19" s="3"/>
      <c r="O19" s="4" t="s">
        <v>10</v>
      </c>
    </row>
    <row r="20" spans="1:15" ht="14.4">
      <c r="A20" s="3"/>
      <c r="B20" s="6" t="s">
        <v>11</v>
      </c>
      <c r="C20" s="3"/>
      <c r="D20" s="3"/>
      <c r="E20" s="6" t="s">
        <v>12</v>
      </c>
      <c r="F20" s="3"/>
      <c r="G20" s="3"/>
      <c r="H20" s="6" t="s">
        <v>13</v>
      </c>
      <c r="I20" s="3"/>
      <c r="J20" s="3"/>
      <c r="K20" s="3"/>
      <c r="L20" s="3"/>
      <c r="M20" s="6" t="s">
        <v>14</v>
      </c>
      <c r="N20" s="3"/>
      <c r="O20" s="6" t="s">
        <v>9</v>
      </c>
    </row>
    <row r="21" spans="1:15" ht="14.4">
      <c r="A21" s="3"/>
      <c r="B21" s="4" t="str">
        <f>"R1 = "&amp;TEXT($M$21,"0.00000000")</f>
        <v>R1 = 0.69608496</v>
      </c>
      <c r="C21" s="3"/>
      <c r="D21" s="3"/>
      <c r="E21" s="4" t="str">
        <f>"R1 = "&amp;TEXT($O$21,"0.00000000")</f>
        <v>R1 = 0.69879848</v>
      </c>
      <c r="F21" s="3"/>
      <c r="G21" s="3"/>
      <c r="H21" s="21">
        <f>ROUND($M21/$O21-1,4)</f>
        <v>-0.0038999999999999998</v>
      </c>
      <c r="I21" s="3"/>
      <c r="J21" s="3"/>
      <c r="K21" s="22" t="s">
        <v>15</v>
      </c>
      <c r="L21" s="3"/>
      <c r="M21" s="23">
        <f>ROUND(SUM($C$13:$C$16)/SUM($B$13:$B$16),8)</f>
        <v>0.69608495999999997</v>
      </c>
      <c r="N21" s="4"/>
      <c r="O21" s="23">
        <v>0.69879848</v>
      </c>
    </row>
    <row r="22" spans="1:15" ht="14.4">
      <c r="A22" s="3"/>
      <c r="B22" s="4" t="str">
        <f>"R2 = "&amp;TEXT($M$22,"0.00000000")</f>
        <v>R2 = 0.22318557</v>
      </c>
      <c r="C22" s="3"/>
      <c r="D22" s="3"/>
      <c r="E22" s="4" t="str">
        <f>"R2 = "&amp;TEXT($O$22,"0.00000000")</f>
        <v>R2 = 0.23225794</v>
      </c>
      <c r="F22" s="3"/>
      <c r="G22" s="3"/>
      <c r="H22" s="21">
        <f>ROUND($M22/$O22-1,4)</f>
        <v>-0.039100000000000003</v>
      </c>
      <c r="I22" s="3"/>
      <c r="J22" s="3"/>
      <c r="K22" s="22" t="s">
        <v>16</v>
      </c>
      <c r="L22" s="3"/>
      <c r="M22" s="23">
        <f>ROUND(SUM($D$12:$D$15)/SUM($C$12:$C$15),8)</f>
        <v>0.22318557</v>
      </c>
      <c r="N22" s="4"/>
      <c r="O22" s="23">
        <v>0.23225794</v>
      </c>
    </row>
  </sheetData>
  <mergeCells count="5">
    <mergeCell ref="A1:I1"/>
    <mergeCell ref="A3:I3"/>
    <mergeCell ref="A4:I4"/>
    <mergeCell ref="A5:I5"/>
    <mergeCell ref="B8:I8"/>
  </mergeCells>
  <printOptions horizontalCentered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C4F8E177-662C-41FB-ADAB-D1D2E15F9AE3}">
  <dimension ref="A1:O22"/>
  <sheetViews>
    <sheetView workbookViewId="0" topLeftCell="A1">
      <selection pane="topLeft" activeCell="A1" sqref="A1:I1"/>
    </sheetView>
  </sheetViews>
  <sheetFormatPr defaultRowHeight="14.4"/>
  <cols>
    <col min="2" max="2" width="11.2" customWidth="1"/>
    <col min="13" max="13" width="11.8" bestFit="1" customWidth="1"/>
    <col min="15" max="15" width="11.8" bestFit="1" customWidth="1"/>
  </cols>
  <sheetData>
    <row r="1" spans="1:15" ht="14.4">
      <c r="A1" s="145" t="s">
        <v>0</v>
      </c>
      <c r="B1" s="146"/>
      <c r="C1" s="146"/>
      <c r="D1" s="146"/>
      <c r="E1" s="146"/>
      <c r="F1" s="146"/>
      <c r="G1" s="146"/>
      <c r="H1" s="146"/>
      <c r="I1" s="146"/>
      <c r="J1" s="3"/>
      <c r="K1" s="3"/>
      <c r="L1" s="3"/>
      <c r="M1" s="3"/>
      <c r="N1" s="3"/>
      <c r="O1" s="3"/>
    </row>
    <row r="2" spans="1:15" ht="14.4">
      <c r="A2" s="1"/>
      <c r="B2" s="2"/>
      <c r="C2" s="2"/>
      <c r="D2" s="2"/>
      <c r="E2" s="2"/>
      <c r="F2" s="2"/>
      <c r="G2" s="2"/>
      <c r="H2" s="2"/>
      <c r="I2" s="2"/>
      <c r="J2" s="3"/>
      <c r="K2" s="3"/>
      <c r="L2" s="3"/>
      <c r="M2" s="3"/>
      <c r="N2" s="3"/>
      <c r="O2" s="3"/>
    </row>
    <row r="3" spans="1:15" ht="14.4">
      <c r="A3" s="146" t="s">
        <v>19</v>
      </c>
      <c r="B3" s="146"/>
      <c r="C3" s="146"/>
      <c r="D3" s="146"/>
      <c r="E3" s="146"/>
      <c r="F3" s="146"/>
      <c r="G3" s="146"/>
      <c r="H3" s="146"/>
      <c r="I3" s="146"/>
      <c r="J3" s="3"/>
      <c r="K3" s="3"/>
      <c r="L3" s="3"/>
      <c r="M3" s="3"/>
      <c r="N3" s="3"/>
      <c r="O3" s="3"/>
    </row>
    <row r="4" spans="1:15" ht="14.4">
      <c r="A4" s="146" t="s">
        <v>20</v>
      </c>
      <c r="B4" s="146"/>
      <c r="C4" s="146"/>
      <c r="D4" s="146"/>
      <c r="E4" s="146"/>
      <c r="F4" s="146"/>
      <c r="G4" s="146"/>
      <c r="H4" s="146"/>
      <c r="I4" s="146"/>
      <c r="J4" s="3"/>
      <c r="K4" s="3"/>
      <c r="L4" s="3"/>
      <c r="M4" s="3"/>
      <c r="N4" s="3"/>
      <c r="O4" s="3"/>
    </row>
    <row r="5" spans="1:15" ht="14.4">
      <c r="A5" s="146" t="s">
        <v>21</v>
      </c>
      <c r="B5" s="146"/>
      <c r="C5" s="146"/>
      <c r="D5" s="146"/>
      <c r="E5" s="146"/>
      <c r="F5" s="146"/>
      <c r="G5" s="146"/>
      <c r="H5" s="146"/>
      <c r="I5" s="146"/>
      <c r="J5" s="3"/>
      <c r="K5" s="3"/>
      <c r="L5" s="3"/>
      <c r="M5" s="3"/>
      <c r="N5" s="3"/>
      <c r="O5" s="3"/>
    </row>
    <row r="6" spans="1:15" ht="14.4">
      <c r="A6" s="4"/>
      <c r="B6" s="4"/>
      <c r="C6" s="4"/>
      <c r="D6" s="4"/>
      <c r="E6" s="4"/>
      <c r="F6" s="4"/>
      <c r="G6" s="4"/>
      <c r="H6" s="4"/>
      <c r="I6" s="4"/>
      <c r="J6" s="3"/>
      <c r="K6" s="3"/>
      <c r="L6" s="3"/>
      <c r="M6" s="3"/>
      <c r="N6" s="3"/>
      <c r="O6" s="3"/>
    </row>
    <row r="7" spans="1:15" ht="14.4">
      <c r="A7" s="4"/>
      <c r="B7" s="4"/>
      <c r="C7" s="4"/>
      <c r="D7" s="4"/>
      <c r="E7" s="4"/>
      <c r="F7" s="4"/>
      <c r="G7" s="4"/>
      <c r="H7" s="4"/>
      <c r="I7" s="4"/>
      <c r="J7" s="3"/>
      <c r="K7" s="3"/>
      <c r="L7" s="3"/>
      <c r="M7" s="3"/>
      <c r="N7" s="3"/>
      <c r="O7" s="3"/>
    </row>
    <row r="8" spans="1:15" ht="14.4">
      <c r="A8" s="5" t="s">
        <v>3</v>
      </c>
      <c r="B8" s="147" t="s">
        <v>4</v>
      </c>
      <c r="C8" s="147"/>
      <c r="D8" s="147"/>
      <c r="E8" s="147"/>
      <c r="F8" s="147"/>
      <c r="G8" s="147"/>
      <c r="H8" s="147"/>
      <c r="I8" s="147"/>
      <c r="J8" s="3"/>
      <c r="K8" s="3"/>
      <c r="L8" s="3"/>
      <c r="M8" s="3"/>
      <c r="N8" s="3"/>
      <c r="O8" s="3"/>
    </row>
    <row r="9" spans="1:15" ht="14.4">
      <c r="A9" s="6" t="s">
        <v>5</v>
      </c>
      <c r="B9" s="7">
        <v>1</v>
      </c>
      <c r="C9" s="7">
        <v>2</v>
      </c>
      <c r="D9" s="7">
        <v>3</v>
      </c>
      <c r="E9" s="7">
        <v>4</v>
      </c>
      <c r="F9" s="7">
        <v>5</v>
      </c>
      <c r="G9" s="7">
        <v>6</v>
      </c>
      <c r="H9" s="7">
        <v>7</v>
      </c>
      <c r="I9" s="7">
        <v>8</v>
      </c>
      <c r="J9" s="3"/>
      <c r="K9" s="3"/>
      <c r="L9" s="3"/>
      <c r="M9" s="3"/>
      <c r="N9" s="3"/>
      <c r="O9" s="3"/>
    </row>
    <row r="10" spans="1:15" ht="14.4">
      <c r="A10" s="8">
        <v>2016</v>
      </c>
      <c r="B10" s="9" t="s">
        <v>18</v>
      </c>
      <c r="C10" s="9" t="s">
        <v>18</v>
      </c>
      <c r="D10" s="9" t="s">
        <v>18</v>
      </c>
      <c r="E10" s="9">
        <v>4398</v>
      </c>
      <c r="F10" s="9">
        <v>1654</v>
      </c>
      <c r="G10" s="9">
        <v>392</v>
      </c>
      <c r="H10" s="9">
        <v>144</v>
      </c>
      <c r="I10" s="9">
        <v>89</v>
      </c>
      <c r="J10" s="3"/>
      <c r="K10" s="3"/>
      <c r="L10" s="3"/>
      <c r="M10" s="3"/>
      <c r="N10" s="3"/>
      <c r="O10" s="3"/>
    </row>
    <row r="11" spans="1:15" ht="14.4">
      <c r="A11" s="8">
        <v>2017</v>
      </c>
      <c r="B11" s="9" t="s">
        <v>18</v>
      </c>
      <c r="C11" s="9" t="s">
        <v>18</v>
      </c>
      <c r="D11" s="9">
        <v>17226</v>
      </c>
      <c r="E11" s="9">
        <v>4833</v>
      </c>
      <c r="F11" s="9">
        <v>1216</v>
      </c>
      <c r="G11" s="9">
        <v>441</v>
      </c>
      <c r="H11" s="9">
        <v>186</v>
      </c>
      <c r="I11" s="9" t="s">
        <v>18</v>
      </c>
      <c r="J11" s="3"/>
      <c r="K11" s="3"/>
      <c r="L11" s="3"/>
      <c r="M11" s="3"/>
      <c r="N11" s="3"/>
      <c r="O11" s="3"/>
    </row>
    <row r="12" spans="1:15" ht="14.4">
      <c r="A12" s="8">
        <v>2018</v>
      </c>
      <c r="B12" s="9" t="s">
        <v>18</v>
      </c>
      <c r="C12" s="10">
        <v>352352</v>
      </c>
      <c r="D12" s="11">
        <v>20300</v>
      </c>
      <c r="E12" s="9">
        <v>4008</v>
      </c>
      <c r="F12" s="9">
        <v>1159</v>
      </c>
      <c r="G12" s="9">
        <v>408</v>
      </c>
      <c r="H12" s="9" t="s">
        <v>18</v>
      </c>
      <c r="I12" s="9" t="s">
        <v>18</v>
      </c>
      <c r="J12" s="3"/>
      <c r="K12" s="3"/>
      <c r="L12" s="3"/>
      <c r="M12" s="3"/>
      <c r="N12" s="3"/>
      <c r="O12" s="3"/>
    </row>
    <row r="13" spans="1:15" ht="14.4">
      <c r="A13" s="8">
        <v>2019</v>
      </c>
      <c r="B13" s="12">
        <v>1687123</v>
      </c>
      <c r="C13" s="13">
        <v>372920</v>
      </c>
      <c r="D13" s="14">
        <v>17547</v>
      </c>
      <c r="E13" s="9">
        <v>4679</v>
      </c>
      <c r="F13" s="9">
        <v>1321</v>
      </c>
      <c r="G13" s="9" t="s">
        <v>18</v>
      </c>
      <c r="H13" s="9" t="s">
        <v>18</v>
      </c>
      <c r="I13" s="9" t="s">
        <v>18</v>
      </c>
      <c r="J13" s="3"/>
      <c r="K13" s="3"/>
      <c r="L13" s="3"/>
      <c r="M13" s="3"/>
      <c r="N13" s="3"/>
      <c r="O13" s="3"/>
    </row>
    <row r="14" spans="1:15" ht="14.4">
      <c r="A14" s="8">
        <v>2020</v>
      </c>
      <c r="B14" s="15">
        <v>804446</v>
      </c>
      <c r="C14" s="16">
        <v>149087</v>
      </c>
      <c r="D14" s="14">
        <v>10465</v>
      </c>
      <c r="E14" s="9">
        <v>2836</v>
      </c>
      <c r="F14" s="9" t="s">
        <v>18</v>
      </c>
      <c r="G14" s="9" t="s">
        <v>18</v>
      </c>
      <c r="H14" s="9" t="s">
        <v>18</v>
      </c>
      <c r="I14" s="9" t="s">
        <v>18</v>
      </c>
      <c r="J14" s="3"/>
      <c r="K14" s="3"/>
      <c r="L14" s="3"/>
      <c r="M14" s="3"/>
      <c r="N14" s="3"/>
      <c r="O14" s="3"/>
    </row>
    <row r="15" spans="1:15" ht="14.4">
      <c r="A15" s="8">
        <v>2021</v>
      </c>
      <c r="B15" s="15">
        <v>714511</v>
      </c>
      <c r="C15" s="17">
        <v>264343</v>
      </c>
      <c r="D15" s="18">
        <v>17073</v>
      </c>
      <c r="E15" s="9" t="s">
        <v>18</v>
      </c>
      <c r="F15" s="9" t="s">
        <v>18</v>
      </c>
      <c r="G15" s="9" t="s">
        <v>18</v>
      </c>
      <c r="H15" s="9" t="s">
        <v>18</v>
      </c>
      <c r="I15" s="9" t="s">
        <v>18</v>
      </c>
      <c r="J15" s="3"/>
      <c r="K15" s="3"/>
      <c r="L15" s="3"/>
      <c r="M15" s="3"/>
      <c r="N15" s="3"/>
      <c r="O15" s="3"/>
    </row>
    <row r="16" spans="1:15" ht="14.4">
      <c r="A16" s="8">
        <v>2022</v>
      </c>
      <c r="B16" s="19">
        <v>770405</v>
      </c>
      <c r="C16" s="20">
        <v>273145</v>
      </c>
      <c r="D16" s="9" t="s">
        <v>18</v>
      </c>
      <c r="E16" s="9" t="s">
        <v>18</v>
      </c>
      <c r="F16" s="9" t="s">
        <v>18</v>
      </c>
      <c r="G16" s="9" t="s">
        <v>18</v>
      </c>
      <c r="H16" s="9" t="s">
        <v>18</v>
      </c>
      <c r="I16" s="9" t="s">
        <v>18</v>
      </c>
      <c r="J16" s="3"/>
      <c r="K16" s="3"/>
      <c r="L16" s="3"/>
      <c r="M16" s="3"/>
      <c r="N16" s="3"/>
      <c r="O16" s="3"/>
    </row>
    <row r="17" spans="1:15" ht="14.4">
      <c r="A17" s="8">
        <v>2023</v>
      </c>
      <c r="B17" s="9">
        <v>560447</v>
      </c>
      <c r="C17" s="9" t="s">
        <v>18</v>
      </c>
      <c r="D17" s="9" t="s">
        <v>18</v>
      </c>
      <c r="E17" s="9" t="s">
        <v>18</v>
      </c>
      <c r="F17" s="9" t="s">
        <v>18</v>
      </c>
      <c r="G17" s="9" t="s">
        <v>18</v>
      </c>
      <c r="H17" s="9" t="s">
        <v>18</v>
      </c>
      <c r="I17" s="9" t="s">
        <v>18</v>
      </c>
      <c r="J17" s="3"/>
      <c r="K17" s="3"/>
      <c r="L17" s="3"/>
      <c r="M17" s="3"/>
      <c r="N17" s="3"/>
      <c r="O17" s="3"/>
    </row>
    <row r="18" spans="1:15" ht="14.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4" t="s">
        <v>6</v>
      </c>
      <c r="N18" s="3"/>
      <c r="O18" s="4" t="s">
        <v>7</v>
      </c>
    </row>
    <row r="19" spans="1:15" ht="14.4">
      <c r="A19" s="3"/>
      <c r="B19" s="3"/>
      <c r="C19" s="3"/>
      <c r="D19" s="3"/>
      <c r="E19" s="3"/>
      <c r="F19" s="3"/>
      <c r="G19" s="3"/>
      <c r="H19" s="4" t="s">
        <v>8</v>
      </c>
      <c r="I19" s="3"/>
      <c r="J19" s="3"/>
      <c r="K19" s="3"/>
      <c r="L19" s="3"/>
      <c r="M19" s="4" t="s">
        <v>9</v>
      </c>
      <c r="N19" s="3"/>
      <c r="O19" s="4" t="s">
        <v>10</v>
      </c>
    </row>
    <row r="20" spans="1:15" ht="14.4">
      <c r="A20" s="3"/>
      <c r="B20" s="6" t="s">
        <v>11</v>
      </c>
      <c r="C20" s="3"/>
      <c r="D20" s="3"/>
      <c r="E20" s="6" t="s">
        <v>12</v>
      </c>
      <c r="F20" s="3"/>
      <c r="G20" s="3"/>
      <c r="H20" s="6" t="s">
        <v>13</v>
      </c>
      <c r="I20" s="3"/>
      <c r="J20" s="3"/>
      <c r="K20" s="3"/>
      <c r="L20" s="3"/>
      <c r="M20" s="6" t="s">
        <v>14</v>
      </c>
      <c r="N20" s="3"/>
      <c r="O20" s="6" t="s">
        <v>9</v>
      </c>
    </row>
    <row r="21" spans="1:15" ht="14.4">
      <c r="A21" s="3"/>
      <c r="B21" s="4" t="str">
        <f>"R1 = "&amp;TEXT($M$21,"0.00000000")</f>
        <v>R1 = 0.26644008</v>
      </c>
      <c r="C21" s="3"/>
      <c r="D21" s="3"/>
      <c r="E21" s="4" t="str">
        <f>"R1 = "&amp;TEXT($O$21,"0.00000000")</f>
        <v>R1 = 0.26624790</v>
      </c>
      <c r="F21" s="3"/>
      <c r="G21" s="3"/>
      <c r="H21" s="21">
        <f>ROUND($M21/$O21-1,4)</f>
        <v>0.00069999999999999999</v>
      </c>
      <c r="I21" s="3"/>
      <c r="J21" s="3"/>
      <c r="K21" s="22" t="s">
        <v>15</v>
      </c>
      <c r="L21" s="3"/>
      <c r="M21" s="23">
        <f>ROUND(SUM($C$13:$C$16)/SUM($B$13:$B$16),8)</f>
        <v>0.26644008000000002</v>
      </c>
      <c r="N21" s="4"/>
      <c r="O21" s="23">
        <v>0.26624789999999998</v>
      </c>
    </row>
    <row r="22" spans="1:15" ht="14.4">
      <c r="A22" s="3"/>
      <c r="B22" s="4" t="str">
        <f>"R2 = "&amp;TEXT($M$22,"0.00000000")</f>
        <v>R2 = 0.05742064</v>
      </c>
      <c r="C22" s="3"/>
      <c r="D22" s="3"/>
      <c r="E22" s="4" t="str">
        <f>"R2 = "&amp;TEXT($O$22,"0.00000000")</f>
        <v>R2 = 0.05308775</v>
      </c>
      <c r="F22" s="3"/>
      <c r="G22" s="3"/>
      <c r="H22" s="21">
        <f>ROUND($M22/$O22-1,4)</f>
        <v>0.081600000000000006</v>
      </c>
      <c r="I22" s="3"/>
      <c r="J22" s="3"/>
      <c r="K22" s="22" t="s">
        <v>16</v>
      </c>
      <c r="L22" s="3"/>
      <c r="M22" s="23">
        <f>ROUND(SUM($D$12:$D$15)/SUM($C$12:$C$15),8)</f>
        <v>0.057420640000000002</v>
      </c>
      <c r="N22" s="4"/>
      <c r="O22" s="23">
        <v>0.053087750000000003</v>
      </c>
    </row>
  </sheetData>
  <mergeCells count="5">
    <mergeCell ref="A1:I1"/>
    <mergeCell ref="A3:I3"/>
    <mergeCell ref="A4:I4"/>
    <mergeCell ref="A5:I5"/>
    <mergeCell ref="B8:I8"/>
  </mergeCells>
  <printOptions horizontalCentered="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48F32F30-83CE-459A-A04F-871F11FF2EDB}">
  <dimension ref="A1:Q45"/>
  <sheetViews>
    <sheetView workbookViewId="0" topLeftCell="A1"/>
  </sheetViews>
  <sheetFormatPr defaultRowHeight="14.4"/>
  <cols>
    <col min="15" max="15" width="11.8" bestFit="1" customWidth="1"/>
  </cols>
  <sheetData>
    <row r="1" spans="1:17" ht="14.4">
      <c r="A1" s="24"/>
      <c r="B1" s="151" t="s">
        <v>22</v>
      </c>
      <c r="C1" s="151"/>
      <c r="D1" s="151"/>
      <c r="E1" s="151"/>
      <c r="F1" s="151"/>
      <c r="G1" s="151"/>
      <c r="H1" s="151"/>
      <c r="I1" s="151"/>
      <c r="J1" s="26"/>
      <c r="K1" s="24"/>
      <c r="L1" s="24"/>
      <c r="M1" s="24"/>
      <c r="N1" s="24"/>
      <c r="O1" s="24"/>
      <c r="P1" s="24"/>
      <c r="Q1" s="24"/>
    </row>
    <row r="2" spans="1:17" ht="14.4">
      <c r="A2" s="24"/>
      <c r="B2" s="25"/>
      <c r="C2" s="25"/>
      <c r="D2" s="25"/>
      <c r="E2" s="25"/>
      <c r="F2" s="25"/>
      <c r="G2" s="25"/>
      <c r="H2" s="25"/>
      <c r="I2" s="25"/>
      <c r="J2" s="26"/>
      <c r="K2" s="24"/>
      <c r="L2" s="24"/>
      <c r="M2" s="24"/>
      <c r="N2" s="24"/>
      <c r="O2" s="24"/>
      <c r="P2" s="24"/>
      <c r="Q2" s="24"/>
    </row>
    <row r="3" spans="1:17" ht="14.4">
      <c r="A3" s="24"/>
      <c r="B3" s="151" t="s">
        <v>23</v>
      </c>
      <c r="C3" s="151"/>
      <c r="D3" s="151"/>
      <c r="E3" s="151"/>
      <c r="F3" s="151"/>
      <c r="G3" s="151"/>
      <c r="H3" s="151"/>
      <c r="I3" s="151"/>
      <c r="J3" s="26"/>
      <c r="K3" s="24"/>
      <c r="L3" s="24"/>
      <c r="M3" s="24"/>
      <c r="N3" s="24"/>
      <c r="O3" s="24"/>
      <c r="P3" s="24"/>
      <c r="Q3" s="24"/>
    </row>
    <row r="4" spans="1:17" ht="14.4">
      <c r="A4" s="24"/>
      <c r="B4" s="151" t="s">
        <v>24</v>
      </c>
      <c r="C4" s="151"/>
      <c r="D4" s="151"/>
      <c r="E4" s="151"/>
      <c r="F4" s="151"/>
      <c r="G4" s="151"/>
      <c r="H4" s="151"/>
      <c r="I4" s="151"/>
      <c r="J4" s="26"/>
      <c r="K4" s="24"/>
      <c r="L4" s="24"/>
      <c r="M4" s="24"/>
      <c r="N4" s="24"/>
      <c r="O4" s="24"/>
      <c r="P4" s="24"/>
      <c r="Q4" s="24"/>
    </row>
    <row r="5" spans="1:17" ht="14.4">
      <c r="A5" s="27"/>
      <c r="B5" s="152" t="s">
        <v>2</v>
      </c>
      <c r="C5" s="152"/>
      <c r="D5" s="152"/>
      <c r="E5" s="152"/>
      <c r="F5" s="152"/>
      <c r="G5" s="152"/>
      <c r="H5" s="152"/>
      <c r="I5" s="152"/>
      <c r="J5" s="28"/>
      <c r="K5" s="29"/>
      <c r="L5" s="27"/>
      <c r="M5" s="27"/>
      <c r="N5" s="27"/>
      <c r="O5" s="27"/>
      <c r="P5" s="27"/>
      <c r="Q5" s="27"/>
    </row>
    <row r="6" spans="1:17" ht="14.4">
      <c r="A6" s="24"/>
      <c r="B6" s="151" t="s">
        <v>17</v>
      </c>
      <c r="C6" s="151"/>
      <c r="D6" s="151"/>
      <c r="E6" s="151"/>
      <c r="F6" s="151"/>
      <c r="G6" s="151"/>
      <c r="H6" s="151"/>
      <c r="I6" s="151"/>
      <c r="J6" s="30"/>
      <c r="K6" s="24"/>
      <c r="L6" s="24"/>
      <c r="M6" s="24"/>
      <c r="N6" s="24"/>
      <c r="O6" s="24"/>
      <c r="P6" s="24"/>
      <c r="Q6" s="24"/>
    </row>
    <row r="7" spans="1:17" ht="14.4">
      <c r="A7" s="24"/>
      <c r="B7" s="31"/>
      <c r="C7" s="31"/>
      <c r="D7" s="31"/>
      <c r="E7" s="31"/>
      <c r="F7" s="31"/>
      <c r="G7" s="31"/>
      <c r="H7" s="31"/>
      <c r="I7" s="31"/>
      <c r="J7" s="30"/>
      <c r="K7" s="24"/>
      <c r="L7" s="24"/>
      <c r="M7" s="24"/>
      <c r="N7" s="24"/>
      <c r="O7" s="24"/>
      <c r="P7" s="24"/>
      <c r="Q7" s="24"/>
    </row>
    <row r="8" spans="1:17" ht="14.4">
      <c r="A8" s="32" t="s">
        <v>25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27"/>
      <c r="M8" s="27"/>
      <c r="N8" s="27"/>
      <c r="O8" s="27"/>
      <c r="P8" s="27"/>
      <c r="Q8" s="27"/>
    </row>
    <row r="9" spans="1:17" ht="14.4">
      <c r="A9" s="34" t="s">
        <v>3</v>
      </c>
      <c r="B9" s="153" t="s">
        <v>26</v>
      </c>
      <c r="C9" s="153"/>
      <c r="D9" s="153"/>
      <c r="E9" s="153"/>
      <c r="F9" s="153"/>
      <c r="G9" s="153"/>
      <c r="H9" s="153"/>
      <c r="I9" s="153"/>
      <c r="J9" s="35"/>
      <c r="K9" s="36"/>
      <c r="L9" s="24"/>
      <c r="M9" s="24"/>
      <c r="N9" s="24"/>
      <c r="O9" s="24"/>
      <c r="P9" s="24"/>
      <c r="Q9" s="24"/>
    </row>
    <row r="10" spans="1:17" ht="14.4">
      <c r="A10" s="32" t="s">
        <v>5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27"/>
      <c r="M10" s="27"/>
      <c r="N10" s="27"/>
      <c r="O10" s="27"/>
      <c r="P10" s="27"/>
      <c r="Q10" s="27"/>
    </row>
    <row r="11" spans="1:17" ht="14.4">
      <c r="A11" s="37" t="s">
        <v>27</v>
      </c>
      <c r="B11" s="37">
        <v>15</v>
      </c>
      <c r="C11" s="38" t="s">
        <v>28</v>
      </c>
      <c r="D11" s="38" t="s">
        <v>29</v>
      </c>
      <c r="E11" s="38" t="s">
        <v>30</v>
      </c>
      <c r="F11" s="38" t="s">
        <v>31</v>
      </c>
      <c r="G11" s="38" t="s">
        <v>32</v>
      </c>
      <c r="H11" s="38" t="s">
        <v>33</v>
      </c>
      <c r="I11" s="38" t="s">
        <v>34</v>
      </c>
      <c r="J11" s="38"/>
      <c r="K11" s="37" t="s">
        <v>35</v>
      </c>
      <c r="L11" s="27"/>
      <c r="M11" s="27"/>
      <c r="N11" s="27"/>
      <c r="O11" s="27"/>
      <c r="P11" s="27"/>
      <c r="Q11" s="27"/>
    </row>
    <row r="12" spans="1:17" ht="14.4">
      <c r="A12" s="39">
        <v>41274</v>
      </c>
      <c r="B12" s="40">
        <v>0.0027837530920502684</v>
      </c>
      <c r="C12" s="40">
        <v>0.0078278726002332603</v>
      </c>
      <c r="D12" s="40">
        <v>0.0077223257100328731</v>
      </c>
      <c r="E12" s="40">
        <v>0.0073042243603066272</v>
      </c>
      <c r="F12" s="40">
        <v>0.0045561311614953038</v>
      </c>
      <c r="G12" s="40">
        <v>0.00093617827625931194</v>
      </c>
      <c r="H12" s="40">
        <v>0.0003558607406304644</v>
      </c>
      <c r="I12" s="40">
        <v>0.00010502376218221169</v>
      </c>
      <c r="J12" s="42"/>
      <c r="K12" s="43">
        <v>0.031659722898001598</v>
      </c>
      <c r="L12" s="27"/>
      <c r="M12" s="27"/>
      <c r="N12" s="27"/>
      <c r="O12" s="27"/>
      <c r="P12" s="27"/>
      <c r="Q12" s="27"/>
    </row>
    <row r="13" spans="1:17" ht="14.4">
      <c r="A13" s="39">
        <v>41639</v>
      </c>
      <c r="B13" s="40">
        <v>0.0020991453312826759</v>
      </c>
      <c r="C13" s="40">
        <v>0.0066513086220850127</v>
      </c>
      <c r="D13" s="40">
        <v>0.0074461788828138042</v>
      </c>
      <c r="E13" s="40">
        <v>0.0070460056594363399</v>
      </c>
      <c r="F13" s="40">
        <v>0.0039384852065135131</v>
      </c>
      <c r="G13" s="40">
        <v>0.001026721141557005</v>
      </c>
      <c r="H13" s="40">
        <v>0.00032002225622479159</v>
      </c>
      <c r="I13" s="40">
        <v>0.00017455010987771412</v>
      </c>
      <c r="J13" s="42"/>
      <c r="K13" s="44">
        <v>0.028770770404602138</v>
      </c>
      <c r="L13" s="27"/>
      <c r="M13" s="27"/>
      <c r="N13" s="27"/>
      <c r="O13" s="27"/>
      <c r="P13" s="27"/>
      <c r="Q13" s="27"/>
    </row>
    <row r="14" spans="1:17" ht="14.4">
      <c r="A14" s="39">
        <v>42004</v>
      </c>
      <c r="B14" s="40">
        <v>0.0020305693229606624</v>
      </c>
      <c r="C14" s="40">
        <v>0.0073036056744499684</v>
      </c>
      <c r="D14" s="40">
        <v>0.006646268480779532</v>
      </c>
      <c r="E14" s="40">
        <v>0.0069920203335135395</v>
      </c>
      <c r="F14" s="40">
        <v>0.0049889730553211477</v>
      </c>
      <c r="G14" s="40">
        <v>0.0015439942273340142</v>
      </c>
      <c r="H14" s="40">
        <v>0.0010605335054369037</v>
      </c>
      <c r="I14" s="40">
        <v>8.615964245427851E-05</v>
      </c>
      <c r="J14" s="42"/>
      <c r="K14" s="44">
        <v>0.030720477437061328</v>
      </c>
      <c r="L14" s="27"/>
      <c r="M14" s="27"/>
      <c r="N14" s="27"/>
      <c r="O14" s="27"/>
      <c r="P14" s="27"/>
      <c r="Q14" s="27"/>
    </row>
    <row r="15" spans="1:17" ht="14.4">
      <c r="A15" s="39">
        <v>42369</v>
      </c>
      <c r="B15" s="40">
        <v>0.002295624730325936</v>
      </c>
      <c r="C15" s="40">
        <v>0.0061064913189111548</v>
      </c>
      <c r="D15" s="40">
        <v>0.0061055179985531694</v>
      </c>
      <c r="E15" s="40">
        <v>0.0072546877224327622</v>
      </c>
      <c r="F15" s="40">
        <v>0.0041222360029323198</v>
      </c>
      <c r="G15" s="40">
        <v>0.00080877208781249483</v>
      </c>
      <c r="H15" s="40">
        <v>0.00036310139137401317</v>
      </c>
      <c r="I15" s="40">
        <v>0.00011992576358670388</v>
      </c>
      <c r="J15" s="42"/>
      <c r="K15" s="44">
        <v>0.027244710210739837</v>
      </c>
      <c r="L15" s="27"/>
      <c r="M15" s="27"/>
      <c r="N15" s="27"/>
      <c r="O15" s="27"/>
      <c r="P15" s="27"/>
      <c r="Q15" s="27"/>
    </row>
    <row r="16" spans="1:17" ht="14.4">
      <c r="A16" s="39">
        <v>42735</v>
      </c>
      <c r="B16" s="40">
        <v>0.002215052120641341</v>
      </c>
      <c r="C16" s="40">
        <v>0.0054573101957797205</v>
      </c>
      <c r="D16" s="40">
        <v>0.0063935625487093004</v>
      </c>
      <c r="E16" s="40">
        <v>0.0067887684373861851</v>
      </c>
      <c r="F16" s="40">
        <v>0.0035770870092006355</v>
      </c>
      <c r="G16" s="40">
        <v>0.0014897202458387794</v>
      </c>
      <c r="H16" s="40">
        <v>0.00034719475714970567</v>
      </c>
      <c r="I16" s="40">
        <v>0.00016493253384313361</v>
      </c>
      <c r="J16" s="42"/>
      <c r="K16" s="44">
        <v>0.026501981043360084</v>
      </c>
      <c r="L16" s="27"/>
      <c r="M16" s="27"/>
      <c r="N16" s="27"/>
      <c r="O16" s="27"/>
      <c r="P16" s="27"/>
      <c r="Q16" s="27"/>
    </row>
    <row r="17" spans="1:17" ht="14.4">
      <c r="A17" s="39">
        <v>43100</v>
      </c>
      <c r="B17" s="40">
        <v>0.0020079063904662126</v>
      </c>
      <c r="C17" s="40">
        <v>0.0055880294339774273</v>
      </c>
      <c r="D17" s="40">
        <v>0.0067184210644284682</v>
      </c>
      <c r="E17" s="40">
        <v>0.0071522086901329865</v>
      </c>
      <c r="F17" s="40">
        <v>0.0039002237483081099</v>
      </c>
      <c r="G17" s="40">
        <v>0.0010399481680951248</v>
      </c>
      <c r="H17" s="40">
        <v>0.00041212131673111751</v>
      </c>
      <c r="I17" s="41">
        <v>0</v>
      </c>
      <c r="J17" s="45"/>
      <c r="K17" s="44">
        <v>0.027017172693488078</v>
      </c>
      <c r="L17" s="27"/>
      <c r="M17" s="27"/>
      <c r="N17" s="27"/>
      <c r="O17" s="27"/>
      <c r="P17" s="27"/>
      <c r="Q17" s="27"/>
    </row>
    <row r="18" spans="1:17" ht="14.4">
      <c r="A18" s="39">
        <v>43465</v>
      </c>
      <c r="B18" s="40">
        <v>0.0021014028515932933</v>
      </c>
      <c r="C18" s="40">
        <v>0.0052798400719380337</v>
      </c>
      <c r="D18" s="40">
        <v>0.0054440544244411231</v>
      </c>
      <c r="E18" s="40">
        <v>0.0059518411744008898</v>
      </c>
      <c r="F18" s="40">
        <v>0.0032336873950729959</v>
      </c>
      <c r="G18" s="40">
        <v>0.0011905590562062613</v>
      </c>
      <c r="H18" s="41">
        <v>0</v>
      </c>
      <c r="I18" s="41">
        <v>0</v>
      </c>
      <c r="J18" s="45"/>
      <c r="K18" s="44">
        <v>0.023773838010086177</v>
      </c>
      <c r="L18" s="27"/>
      <c r="M18" s="27"/>
      <c r="N18" s="27"/>
      <c r="O18" s="27"/>
      <c r="P18" s="27"/>
      <c r="Q18" s="27"/>
    </row>
    <row r="19" spans="1:17" ht="14.4">
      <c r="A19" s="39">
        <v>43830</v>
      </c>
      <c r="B19" s="40">
        <v>0.0020727909703982033</v>
      </c>
      <c r="C19" s="40">
        <v>0.0055712088220823816</v>
      </c>
      <c r="D19" s="40">
        <v>0.0059302134432877972</v>
      </c>
      <c r="E19" s="40">
        <v>0.0058660960420241024</v>
      </c>
      <c r="F19" s="40">
        <v>0.0030071881880316207</v>
      </c>
      <c r="G19" s="41">
        <v>0</v>
      </c>
      <c r="H19" s="41">
        <v>0</v>
      </c>
      <c r="I19" s="41">
        <v>0</v>
      </c>
      <c r="J19" s="45"/>
      <c r="K19" s="44">
        <v>0.024260026325637736</v>
      </c>
      <c r="L19" s="27"/>
      <c r="M19" s="27"/>
      <c r="N19" s="27"/>
      <c r="O19" s="27"/>
      <c r="P19" s="27"/>
      <c r="Q19" s="27"/>
    </row>
    <row r="20" spans="1:17" ht="14.4">
      <c r="A20" s="39">
        <v>44196</v>
      </c>
      <c r="B20" s="40">
        <v>0.0023881701261227284</v>
      </c>
      <c r="C20" s="40">
        <v>0.0048355314313149236</v>
      </c>
      <c r="D20" s="40">
        <v>0.0052732099591579797</v>
      </c>
      <c r="E20" s="40">
        <v>0.0052951457251786795</v>
      </c>
      <c r="F20" s="41">
        <v>0</v>
      </c>
      <c r="G20" s="41">
        <v>0</v>
      </c>
      <c r="H20" s="41">
        <v>0</v>
      </c>
      <c r="I20" s="41">
        <v>0</v>
      </c>
      <c r="J20" s="45"/>
      <c r="K20" s="44">
        <v>0.023174918819115188</v>
      </c>
      <c r="L20" s="27"/>
      <c r="M20" s="27"/>
      <c r="N20" s="27"/>
      <c r="O20" s="27"/>
      <c r="P20" s="27"/>
      <c r="Q20" s="27"/>
    </row>
    <row r="21" spans="1:17" ht="14.4">
      <c r="A21" s="39">
        <v>44561</v>
      </c>
      <c r="B21" s="40">
        <v>0.0018871915877311353</v>
      </c>
      <c r="C21" s="40">
        <v>0.0043679841450226936</v>
      </c>
      <c r="D21" s="40">
        <v>0.0046262637391760227</v>
      </c>
      <c r="E21" s="41">
        <v>0</v>
      </c>
      <c r="F21" s="41">
        <v>0</v>
      </c>
      <c r="G21" s="41">
        <v>0</v>
      </c>
      <c r="H21" s="41">
        <v>0</v>
      </c>
      <c r="I21" s="41">
        <v>0</v>
      </c>
      <c r="J21" s="45"/>
      <c r="K21" s="44">
        <v>0.022466536267207789</v>
      </c>
      <c r="L21" s="27"/>
      <c r="M21" s="27"/>
      <c r="N21" s="46"/>
      <c r="O21" s="27"/>
      <c r="P21" s="27"/>
      <c r="Q21" s="27"/>
    </row>
    <row r="22" spans="1:17" ht="14.4">
      <c r="A22" s="39">
        <v>44926</v>
      </c>
      <c r="B22" s="40">
        <v>0.0023145498435209614</v>
      </c>
      <c r="C22" s="40">
        <v>0.0051068232868178316</v>
      </c>
      <c r="D22" s="41">
        <v>0</v>
      </c>
      <c r="E22" s="41">
        <v>0</v>
      </c>
      <c r="F22" s="41">
        <v>0</v>
      </c>
      <c r="G22" s="41">
        <v>0</v>
      </c>
      <c r="H22" s="41">
        <v>0</v>
      </c>
      <c r="I22" s="41">
        <v>0</v>
      </c>
      <c r="J22" s="45"/>
      <c r="K22" s="44">
        <v>0.024555629201245696</v>
      </c>
      <c r="L22" s="27"/>
      <c r="M22" s="24"/>
      <c r="N22" s="46"/>
      <c r="O22" s="24"/>
      <c r="P22" s="27"/>
      <c r="Q22" s="27"/>
    </row>
    <row r="23" spans="1:17" ht="14.4">
      <c r="A23" s="39">
        <v>45291</v>
      </c>
      <c r="B23" s="40">
        <v>0.0023416450187586919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  <c r="H23" s="41">
        <v>0</v>
      </c>
      <c r="I23" s="41">
        <v>0</v>
      </c>
      <c r="J23" s="45"/>
      <c r="K23" s="47">
        <v>0.024549966019689191</v>
      </c>
      <c r="L23" s="27"/>
      <c r="M23" s="27"/>
      <c r="N23" s="27"/>
      <c r="O23" s="27"/>
      <c r="P23" s="27"/>
      <c r="Q23" s="27"/>
    </row>
    <row r="24" spans="1:17" ht="14.4">
      <c r="A24" s="33"/>
      <c r="B24" s="33"/>
      <c r="C24" s="33"/>
      <c r="D24" s="33"/>
      <c r="E24" s="33"/>
      <c r="F24" s="33"/>
      <c r="G24" s="33"/>
      <c r="H24" s="33"/>
      <c r="I24" s="27"/>
      <c r="J24" s="27"/>
      <c r="K24" s="27"/>
      <c r="L24" s="27"/>
      <c r="M24" s="48"/>
      <c r="N24" s="27"/>
      <c r="O24" s="27"/>
      <c r="P24" s="27"/>
      <c r="Q24" s="27"/>
    </row>
    <row r="25" spans="1:17" ht="14.4">
      <c r="A25" s="33"/>
      <c r="B25" s="33"/>
      <c r="C25" s="33"/>
      <c r="D25" s="33"/>
      <c r="E25" s="33"/>
      <c r="F25" s="33"/>
      <c r="G25" s="33"/>
      <c r="H25" s="33"/>
      <c r="I25" s="148" t="s">
        <v>36</v>
      </c>
      <c r="J25" s="148"/>
      <c r="K25" s="148"/>
      <c r="L25" s="24"/>
      <c r="M25" s="24"/>
      <c r="N25" s="24"/>
      <c r="O25" s="49"/>
      <c r="P25" s="24"/>
      <c r="Q25" s="24"/>
    </row>
    <row r="26" spans="1:17" ht="14.4">
      <c r="A26" s="33"/>
      <c r="B26" s="33"/>
      <c r="C26" s="33"/>
      <c r="D26" s="33"/>
      <c r="E26" s="33"/>
      <c r="F26" s="33"/>
      <c r="G26" s="33"/>
      <c r="H26" s="33"/>
      <c r="I26" s="33" t="s">
        <v>51</v>
      </c>
      <c r="J26" s="33"/>
      <c r="K26" s="50">
        <v>0.026376889391867785</v>
      </c>
      <c r="L26" s="27"/>
      <c r="M26" s="27"/>
      <c r="N26" s="27"/>
      <c r="O26" s="51"/>
      <c r="P26" s="27"/>
      <c r="Q26" s="27"/>
    </row>
    <row r="27" spans="1:17" ht="14.4">
      <c r="A27" s="149" t="s">
        <v>37</v>
      </c>
      <c r="B27" s="149"/>
      <c r="C27" s="149"/>
      <c r="D27" s="149"/>
      <c r="E27" s="149"/>
      <c r="F27" s="149"/>
      <c r="G27" s="149"/>
      <c r="H27" s="149"/>
      <c r="I27" s="33" t="s">
        <v>52</v>
      </c>
      <c r="J27" s="33"/>
      <c r="K27" s="50">
        <v>0.025848606041254406</v>
      </c>
      <c r="L27" s="27"/>
      <c r="M27" s="52"/>
      <c r="N27" s="27"/>
      <c r="O27" s="53"/>
      <c r="P27" s="27"/>
      <c r="Q27" s="27"/>
    </row>
    <row r="28" spans="1:17" ht="14.4">
      <c r="A28" s="54"/>
      <c r="B28" s="55"/>
      <c r="C28" s="55"/>
      <c r="D28" s="55"/>
      <c r="E28" s="55"/>
      <c r="F28" s="55"/>
      <c r="G28" s="55"/>
      <c r="H28" s="55"/>
      <c r="I28" s="33" t="s">
        <v>53</v>
      </c>
      <c r="J28" s="56"/>
      <c r="K28" s="50">
        <v>0.025523921111993544</v>
      </c>
      <c r="L28" s="27"/>
      <c r="M28" s="27"/>
      <c r="N28" s="27"/>
      <c r="O28" s="27"/>
      <c r="P28" s="27"/>
      <c r="Q28" s="27"/>
    </row>
    <row r="29" spans="1:17" ht="14.4">
      <c r="A29" s="57" t="s">
        <v>28</v>
      </c>
      <c r="B29" s="57" t="s">
        <v>29</v>
      </c>
      <c r="C29" s="57" t="s">
        <v>30</v>
      </c>
      <c r="D29" s="57" t="s">
        <v>31</v>
      </c>
      <c r="E29" s="57" t="s">
        <v>32</v>
      </c>
      <c r="F29" s="57" t="s">
        <v>33</v>
      </c>
      <c r="G29" s="57" t="s">
        <v>34</v>
      </c>
      <c r="H29" s="57" t="s">
        <v>38</v>
      </c>
      <c r="I29" s="33" t="s">
        <v>54</v>
      </c>
      <c r="J29" s="55"/>
      <c r="K29" s="50">
        <v>0.024874351571360073</v>
      </c>
      <c r="L29" s="27"/>
      <c r="M29" s="27"/>
      <c r="N29" s="27"/>
      <c r="O29" s="27"/>
      <c r="P29" s="27"/>
      <c r="Q29" s="27"/>
    </row>
    <row r="30" spans="1:17" ht="14.4">
      <c r="A30" s="58">
        <v>0.0052798400719380337</v>
      </c>
      <c r="B30" s="58">
        <v>0.0067184210644284682</v>
      </c>
      <c r="C30" s="58">
        <v>0.0067887684373861851</v>
      </c>
      <c r="D30" s="58">
        <v>0.0041222360029323198</v>
      </c>
      <c r="E30" s="58">
        <v>0.0015439942273340142</v>
      </c>
      <c r="F30" s="58">
        <v>0.00032002225622479159</v>
      </c>
      <c r="G30" s="58">
        <v>0.00010502376218221169</v>
      </c>
      <c r="H30" s="58"/>
      <c r="I30" s="33" t="s">
        <v>55</v>
      </c>
      <c r="J30" s="57"/>
      <c r="K30" s="50">
        <v>0.024535728908591539</v>
      </c>
      <c r="L30" s="27"/>
      <c r="M30" s="27"/>
      <c r="N30" s="27"/>
      <c r="O30" s="27"/>
      <c r="P30" s="27"/>
      <c r="Q30" s="27"/>
    </row>
    <row r="31" spans="1:17" ht="14.4">
      <c r="A31" s="58">
        <v>0.0055712088220823816</v>
      </c>
      <c r="B31" s="58">
        <v>0.0054440544244411231</v>
      </c>
      <c r="C31" s="58">
        <v>0.0071522086901329865</v>
      </c>
      <c r="D31" s="58">
        <v>0.0035770870092006355</v>
      </c>
      <c r="E31" s="58">
        <v>0.00080877208781249483</v>
      </c>
      <c r="F31" s="58">
        <v>0.0010605335054369037</v>
      </c>
      <c r="G31" s="58">
        <v>0.00017455010987771412</v>
      </c>
      <c r="H31" s="58"/>
      <c r="I31" s="33" t="s">
        <v>56</v>
      </c>
      <c r="J31" s="58"/>
      <c r="K31" s="50">
        <v>0.024208020219463444</v>
      </c>
      <c r="L31" s="27"/>
      <c r="M31" s="27"/>
      <c r="N31" s="27"/>
      <c r="O31" s="27"/>
      <c r="P31" s="27"/>
      <c r="Q31" s="27"/>
    </row>
    <row r="32" spans="1:17" ht="14.4">
      <c r="A32" s="58">
        <v>0.0048355314313149236</v>
      </c>
      <c r="B32" s="58">
        <v>0.0059302134432877972</v>
      </c>
      <c r="C32" s="58">
        <v>0.0059518411744008898</v>
      </c>
      <c r="D32" s="58">
        <v>0.0039002237483081099</v>
      </c>
      <c r="E32" s="58">
        <v>0.0014897202458387794</v>
      </c>
      <c r="F32" s="58">
        <v>0.00036310139137401317</v>
      </c>
      <c r="G32" s="58">
        <v>8.615964245427851E-05</v>
      </c>
      <c r="H32" s="58"/>
      <c r="I32" s="27"/>
      <c r="J32" s="58"/>
      <c r="K32" s="33"/>
      <c r="L32" s="27"/>
      <c r="M32" s="27"/>
      <c r="N32" s="27"/>
      <c r="O32" s="27"/>
      <c r="P32" s="27"/>
      <c r="Q32" s="27"/>
    </row>
    <row r="33" spans="1:17" ht="14.4">
      <c r="A33" s="58">
        <v>0.0043679841450226936</v>
      </c>
      <c r="B33" s="58">
        <v>0.0052732099591579797</v>
      </c>
      <c r="C33" s="58">
        <v>0.0058660960420241024</v>
      </c>
      <c r="D33" s="58">
        <v>0.0032336873950729959</v>
      </c>
      <c r="E33" s="58">
        <v>0.0010399481680951248</v>
      </c>
      <c r="F33" s="58">
        <v>0.00034719475714970567</v>
      </c>
      <c r="G33" s="58">
        <v>0.00011992576358670388</v>
      </c>
      <c r="H33" s="58"/>
      <c r="I33" s="59" t="s">
        <v>39</v>
      </c>
      <c r="J33" s="58"/>
      <c r="K33" s="50">
        <v>0.025000000000000001</v>
      </c>
      <c r="L33" s="27"/>
      <c r="M33" s="60"/>
      <c r="N33" s="60"/>
      <c r="O33" s="61"/>
      <c r="P33" s="60"/>
      <c r="Q33" s="61"/>
    </row>
    <row r="34" spans="1:17" ht="14.4">
      <c r="A34" s="58">
        <v>0.0051068232868178316</v>
      </c>
      <c r="B34" s="58">
        <v>0.0046262637391760227</v>
      </c>
      <c r="C34" s="58">
        <v>0.0052951457251786795</v>
      </c>
      <c r="D34" s="58">
        <v>0.0030071881880316207</v>
      </c>
      <c r="E34" s="58">
        <v>0.0011905590562062613</v>
      </c>
      <c r="F34" s="58">
        <v>0.00041212131673111751</v>
      </c>
      <c r="G34" s="58">
        <v>0.00016493253384313361</v>
      </c>
      <c r="H34" s="58"/>
      <c r="I34" s="62"/>
      <c r="J34" s="58"/>
      <c r="K34" s="27"/>
      <c r="L34" s="27"/>
      <c r="M34" s="63"/>
      <c r="N34" s="63"/>
      <c r="O34" s="125"/>
      <c r="P34" s="64"/>
      <c r="Q34" s="65"/>
    </row>
    <row r="35" spans="1:17" ht="14.4">
      <c r="A35" s="33"/>
      <c r="B35" s="33"/>
      <c r="C35" s="33"/>
      <c r="D35" s="33"/>
      <c r="E35" s="33"/>
      <c r="F35" s="33"/>
      <c r="G35" s="33"/>
      <c r="H35" s="33"/>
      <c r="I35" s="27"/>
      <c r="J35" s="33"/>
      <c r="K35" s="27"/>
      <c r="L35" s="27"/>
      <c r="M35" s="63"/>
      <c r="N35" s="63"/>
      <c r="O35" s="125"/>
      <c r="P35" s="64"/>
      <c r="Q35" s="65"/>
    </row>
    <row r="36" spans="1:17" ht="14.4">
      <c r="A36" s="58">
        <v>0.005074064930023596</v>
      </c>
      <c r="B36" s="58">
        <v>0.0055491592756289664</v>
      </c>
      <c r="C36" s="58">
        <v>0.0062022352179370603</v>
      </c>
      <c r="D36" s="58">
        <v>0.0035703327175272467</v>
      </c>
      <c r="E36" s="58">
        <v>0.0012400758233800551</v>
      </c>
      <c r="F36" s="58">
        <v>0.00037413915508494549</v>
      </c>
      <c r="G36" s="58">
        <v>0.00012996068653734971</v>
      </c>
      <c r="H36" s="58">
        <v>6.8353194811280999E-05</v>
      </c>
      <c r="I36" s="66" t="s">
        <v>40</v>
      </c>
      <c r="J36" s="58"/>
      <c r="K36" s="27"/>
      <c r="L36" s="27"/>
      <c r="M36" s="63"/>
      <c r="N36" s="63"/>
      <c r="O36" s="125"/>
      <c r="P36" s="64"/>
      <c r="Q36" s="65"/>
    </row>
    <row r="37" spans="1:17" ht="14.4">
      <c r="A37" s="33"/>
      <c r="B37" s="58"/>
      <c r="C37" s="58"/>
      <c r="D37" s="58"/>
      <c r="E37" s="58"/>
      <c r="F37" s="58"/>
      <c r="G37" s="58"/>
      <c r="H37" s="58"/>
      <c r="I37" s="66" t="s">
        <v>41</v>
      </c>
      <c r="J37" s="58"/>
      <c r="K37" s="67">
        <v>20849</v>
      </c>
      <c r="L37" s="27"/>
      <c r="M37" s="63"/>
      <c r="N37" s="63"/>
      <c r="O37" s="125"/>
      <c r="P37" s="64"/>
      <c r="Q37" s="65"/>
    </row>
    <row r="38" spans="1:17" ht="14.4">
      <c r="A38" s="33"/>
      <c r="B38" s="58"/>
      <c r="C38" s="58"/>
      <c r="D38" s="58"/>
      <c r="E38" s="58"/>
      <c r="F38" s="58"/>
      <c r="G38" s="58"/>
      <c r="H38" s="58"/>
      <c r="I38" s="58"/>
      <c r="J38" s="58"/>
      <c r="K38" s="62"/>
      <c r="L38" s="27"/>
      <c r="M38" s="63"/>
      <c r="N38" s="63"/>
      <c r="O38" s="125"/>
      <c r="P38" s="64"/>
      <c r="Q38" s="65"/>
    </row>
    <row r="39" spans="1:17" ht="14.4">
      <c r="A39" s="150" t="s">
        <v>42</v>
      </c>
      <c r="B39" s="150"/>
      <c r="C39" s="150"/>
      <c r="D39" s="150"/>
      <c r="E39" s="150"/>
      <c r="F39" s="150"/>
      <c r="G39" s="150"/>
      <c r="H39" s="150"/>
      <c r="I39" s="27"/>
      <c r="J39" s="68"/>
      <c r="K39" s="62"/>
      <c r="L39" s="27"/>
      <c r="M39" s="63"/>
      <c r="N39" s="63"/>
      <c r="O39" s="125"/>
      <c r="P39" s="64"/>
      <c r="Q39" s="65"/>
    </row>
    <row r="40" spans="1:17" ht="14.4">
      <c r="A40" s="33"/>
      <c r="B40" s="33"/>
      <c r="C40" s="33"/>
      <c r="D40" s="33"/>
      <c r="E40" s="33"/>
      <c r="F40" s="33"/>
      <c r="G40" s="33"/>
      <c r="H40" s="33"/>
      <c r="I40" s="69" t="s">
        <v>43</v>
      </c>
      <c r="J40" s="33"/>
      <c r="K40" s="67">
        <v>521</v>
      </c>
      <c r="L40" s="27"/>
      <c r="M40" s="63"/>
      <c r="N40" s="63"/>
      <c r="O40" s="125"/>
      <c r="P40" s="64"/>
      <c r="Q40" s="65"/>
    </row>
    <row r="41" spans="1:17" ht="14.4">
      <c r="A41" s="57" t="s">
        <v>44</v>
      </c>
      <c r="B41" s="57" t="s">
        <v>45</v>
      </c>
      <c r="C41" s="57" t="s">
        <v>46</v>
      </c>
      <c r="D41" s="57" t="s">
        <v>47</v>
      </c>
      <c r="E41" s="57" t="s">
        <v>48</v>
      </c>
      <c r="F41" s="57" t="s">
        <v>49</v>
      </c>
      <c r="G41" s="57" t="s">
        <v>50</v>
      </c>
      <c r="H41" s="57" t="s">
        <v>38</v>
      </c>
      <c r="I41" s="27"/>
      <c r="J41" s="57"/>
      <c r="K41" s="33"/>
      <c r="L41" s="27"/>
      <c r="M41" s="63"/>
      <c r="N41" s="63"/>
      <c r="O41" s="125"/>
      <c r="P41" s="64"/>
      <c r="Q41" s="65"/>
    </row>
    <row r="42" spans="1:17" ht="14.4">
      <c r="A42" s="58">
        <v>0.022208321000930498</v>
      </c>
      <c r="B42" s="58">
        <v>0.017134256070906902</v>
      </c>
      <c r="C42" s="58">
        <v>0.011585096795277937</v>
      </c>
      <c r="D42" s="58">
        <v>0.0053828615773408774</v>
      </c>
      <c r="E42" s="58">
        <v>0.0018125288598136312</v>
      </c>
      <c r="F42" s="58">
        <v>0.00057245303643357621</v>
      </c>
      <c r="G42" s="58">
        <v>0.00019831388134863072</v>
      </c>
      <c r="H42" s="58">
        <v>6.8353194811280999E-05</v>
      </c>
      <c r="I42" s="62"/>
      <c r="J42" s="58"/>
      <c r="K42" s="27"/>
      <c r="L42" s="27"/>
      <c r="M42" s="63"/>
      <c r="N42" s="63"/>
      <c r="O42" s="125"/>
      <c r="P42" s="64"/>
      <c r="Q42" s="65"/>
    </row>
    <row r="43" spans="1:17" ht="14.4">
      <c r="A43" s="27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63"/>
      <c r="N43" s="63"/>
      <c r="O43" s="125"/>
      <c r="P43" s="64"/>
      <c r="Q43" s="65"/>
    </row>
    <row r="44" spans="1:17" ht="14.4">
      <c r="A44" s="27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63"/>
      <c r="N44" s="63"/>
      <c r="O44" s="125"/>
      <c r="P44" s="64"/>
      <c r="Q44" s="65"/>
    </row>
    <row r="45" spans="1:17" ht="14.4">
      <c r="A45" s="27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70"/>
      <c r="N45" s="71"/>
      <c r="O45" s="72"/>
      <c r="P45" s="73"/>
      <c r="Q45" s="72"/>
    </row>
  </sheetData>
  <mergeCells count="9">
    <mergeCell ref="I25:K25"/>
    <mergeCell ref="A27:H27"/>
    <mergeCell ref="A39:H39"/>
    <mergeCell ref="B1:I1"/>
    <mergeCell ref="B3:I3"/>
    <mergeCell ref="B4:I4"/>
    <mergeCell ref="B5:I5"/>
    <mergeCell ref="B6:I6"/>
    <mergeCell ref="B9:I9"/>
  </mergeCells>
  <pageMargins left="0.7" right="0.7" top="0.75" bottom="0.75" header="0.3" footer="0.3"/>
  <pageSetup orientation="portrait" scale="9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335DF192-9A2C-4867-BF5A-7755030550DF}">
  <dimension ref="A1:P48"/>
  <sheetViews>
    <sheetView workbookViewId="0" topLeftCell="A1"/>
  </sheetViews>
  <sheetFormatPr defaultRowHeight="14.4"/>
  <cols>
    <col min="14" max="14" width="11.8" bestFit="1" customWidth="1"/>
  </cols>
  <sheetData>
    <row r="1" spans="1:16" ht="14.4">
      <c r="A1" s="24"/>
      <c r="B1" s="151" t="s">
        <v>22</v>
      </c>
      <c r="C1" s="151"/>
      <c r="D1" s="151"/>
      <c r="E1" s="151"/>
      <c r="F1" s="151"/>
      <c r="G1" s="151"/>
      <c r="H1" s="151"/>
      <c r="I1" s="151"/>
      <c r="J1" s="26"/>
      <c r="K1" s="24"/>
      <c r="L1" s="24"/>
      <c r="M1" s="24"/>
      <c r="N1" s="24"/>
      <c r="O1" s="24"/>
      <c r="P1" s="24"/>
    </row>
    <row r="2" spans="1:16" ht="14.4">
      <c r="A2" s="24"/>
      <c r="B2" s="25"/>
      <c r="C2" s="25"/>
      <c r="D2" s="25"/>
      <c r="E2" s="25"/>
      <c r="F2" s="25"/>
      <c r="G2" s="25"/>
      <c r="H2" s="25"/>
      <c r="I2" s="25"/>
      <c r="J2" s="26"/>
      <c r="K2" s="24"/>
      <c r="L2" s="24"/>
      <c r="M2" s="24"/>
      <c r="N2" s="24"/>
      <c r="O2" s="24"/>
      <c r="P2" s="24"/>
    </row>
    <row r="3" spans="1:16" ht="14.4">
      <c r="A3" s="24"/>
      <c r="B3" s="151" t="s">
        <v>23</v>
      </c>
      <c r="C3" s="151"/>
      <c r="D3" s="151"/>
      <c r="E3" s="151"/>
      <c r="F3" s="151"/>
      <c r="G3" s="151"/>
      <c r="H3" s="151"/>
      <c r="I3" s="151"/>
      <c r="J3" s="26"/>
      <c r="K3" s="24"/>
      <c r="L3" s="24"/>
      <c r="M3" s="24"/>
      <c r="N3" s="24"/>
      <c r="O3" s="24"/>
      <c r="P3" s="24"/>
    </row>
    <row r="4" spans="1:16" ht="14.4">
      <c r="A4" s="24"/>
      <c r="B4" s="151" t="s">
        <v>24</v>
      </c>
      <c r="C4" s="151"/>
      <c r="D4" s="151"/>
      <c r="E4" s="151"/>
      <c r="F4" s="151"/>
      <c r="G4" s="151"/>
      <c r="H4" s="151"/>
      <c r="I4" s="151"/>
      <c r="J4" s="26"/>
      <c r="K4" s="24"/>
      <c r="L4" s="24"/>
      <c r="M4" s="24"/>
      <c r="N4" s="24"/>
      <c r="O4" s="24"/>
      <c r="P4" s="24"/>
    </row>
    <row r="5" spans="1:16" ht="14.4">
      <c r="A5" s="27"/>
      <c r="B5" s="152" t="s">
        <v>20</v>
      </c>
      <c r="C5" s="152"/>
      <c r="D5" s="152"/>
      <c r="E5" s="152"/>
      <c r="F5" s="152"/>
      <c r="G5" s="152"/>
      <c r="H5" s="152"/>
      <c r="I5" s="152"/>
      <c r="J5" s="28"/>
      <c r="K5" s="29"/>
      <c r="L5" s="27"/>
      <c r="M5" s="27"/>
      <c r="N5" s="27"/>
      <c r="O5" s="27"/>
      <c r="P5" s="27"/>
    </row>
    <row r="6" spans="1:16" ht="14.4">
      <c r="A6" s="24"/>
      <c r="B6" s="151" t="s">
        <v>21</v>
      </c>
      <c r="C6" s="151"/>
      <c r="D6" s="151"/>
      <c r="E6" s="151"/>
      <c r="F6" s="151"/>
      <c r="G6" s="151"/>
      <c r="H6" s="151"/>
      <c r="I6" s="151"/>
      <c r="J6" s="30"/>
      <c r="K6" s="24"/>
      <c r="L6" s="24"/>
      <c r="M6" s="24"/>
      <c r="N6" s="24"/>
      <c r="O6" s="24"/>
      <c r="P6" s="24"/>
    </row>
    <row r="7" spans="1:16" ht="14.4">
      <c r="A7" s="24"/>
      <c r="B7" s="31"/>
      <c r="C7" s="31"/>
      <c r="D7" s="31"/>
      <c r="E7" s="31"/>
      <c r="F7" s="31"/>
      <c r="G7" s="31"/>
      <c r="H7" s="31"/>
      <c r="I7" s="31"/>
      <c r="J7" s="30"/>
      <c r="K7" s="24"/>
      <c r="L7" s="24"/>
      <c r="M7" s="24"/>
      <c r="N7" s="24"/>
      <c r="O7" s="24"/>
      <c r="P7" s="24"/>
    </row>
    <row r="8" spans="1:16" ht="14.4">
      <c r="A8" s="32" t="s">
        <v>25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27"/>
      <c r="M8" s="27"/>
      <c r="N8" s="27"/>
      <c r="O8" s="27"/>
      <c r="P8" s="27"/>
    </row>
    <row r="9" spans="1:16" ht="14.4">
      <c r="A9" s="34" t="s">
        <v>3</v>
      </c>
      <c r="B9" s="153" t="s">
        <v>26</v>
      </c>
      <c r="C9" s="153"/>
      <c r="D9" s="153"/>
      <c r="E9" s="153"/>
      <c r="F9" s="153"/>
      <c r="G9" s="153"/>
      <c r="H9" s="153"/>
      <c r="I9" s="153"/>
      <c r="J9" s="35"/>
      <c r="K9" s="36"/>
      <c r="L9" s="24"/>
      <c r="M9" s="24"/>
      <c r="N9" s="24"/>
      <c r="O9" s="24"/>
      <c r="P9" s="24"/>
    </row>
    <row r="10" spans="1:16" ht="14.4">
      <c r="A10" s="32" t="s">
        <v>5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27"/>
      <c r="M10" s="27"/>
      <c r="N10" s="27"/>
      <c r="O10" s="27"/>
      <c r="P10" s="27"/>
    </row>
    <row r="11" spans="1:16" ht="14.4">
      <c r="A11" s="37" t="s">
        <v>27</v>
      </c>
      <c r="B11" s="37">
        <v>15</v>
      </c>
      <c r="C11" s="38" t="s">
        <v>28</v>
      </c>
      <c r="D11" s="38" t="s">
        <v>29</v>
      </c>
      <c r="E11" s="38" t="s">
        <v>30</v>
      </c>
      <c r="F11" s="38" t="s">
        <v>31</v>
      </c>
      <c r="G11" s="38" t="s">
        <v>32</v>
      </c>
      <c r="H11" s="38" t="s">
        <v>33</v>
      </c>
      <c r="I11" s="38" t="s">
        <v>34</v>
      </c>
      <c r="J11" s="38"/>
      <c r="K11" s="37" t="s">
        <v>35</v>
      </c>
      <c r="L11" s="27"/>
      <c r="M11" s="27"/>
      <c r="N11" s="27"/>
      <c r="O11" s="27"/>
      <c r="P11" s="27"/>
    </row>
    <row r="12" spans="1:16" ht="14.4">
      <c r="A12" s="39">
        <v>41274</v>
      </c>
      <c r="B12" s="40">
        <v>0.0024643079843322596</v>
      </c>
      <c r="C12" s="40">
        <v>0.0008753083498729237</v>
      </c>
      <c r="D12" s="40">
        <v>0.00052010976152712103</v>
      </c>
      <c r="E12" s="40">
        <v>0.00029363571166196806</v>
      </c>
      <c r="F12" s="40">
        <v>0.00012801733004337421</v>
      </c>
      <c r="G12" s="40">
        <v>5.8581361942869312E-05</v>
      </c>
      <c r="H12" s="40">
        <v>2.8485231923021274E-05</v>
      </c>
      <c r="I12" s="40">
        <v>2.4783286033712306E-05</v>
      </c>
      <c r="J12" s="42"/>
      <c r="K12" s="43">
        <v>0.0044077179446063448</v>
      </c>
      <c r="L12" s="27"/>
      <c r="M12" s="27"/>
      <c r="N12" s="27"/>
      <c r="O12" s="27"/>
      <c r="P12" s="27"/>
    </row>
    <row r="13" spans="1:16" ht="14.4">
      <c r="A13" s="39">
        <v>41639</v>
      </c>
      <c r="B13" s="40">
        <v>0.0022833978650428155</v>
      </c>
      <c r="C13" s="40">
        <v>0.00090525896115161493</v>
      </c>
      <c r="D13" s="40">
        <v>0.0006008233372465613</v>
      </c>
      <c r="E13" s="40">
        <v>0.00033332757230283594</v>
      </c>
      <c r="F13" s="40">
        <v>0.00017141248867921267</v>
      </c>
      <c r="G13" s="40">
        <v>9.0232635337853155E-05</v>
      </c>
      <c r="H13" s="40">
        <v>4.5922294127667749E-05</v>
      </c>
      <c r="I13" s="40">
        <v>3.3539114409677743E-06</v>
      </c>
      <c r="J13" s="42"/>
      <c r="K13" s="44">
        <v>0.0044482179925986257</v>
      </c>
      <c r="L13" s="27"/>
      <c r="M13" s="27"/>
      <c r="N13" s="27"/>
      <c r="O13" s="27"/>
      <c r="P13" s="27"/>
    </row>
    <row r="14" spans="1:16" ht="14.4">
      <c r="A14" s="39">
        <v>42004</v>
      </c>
      <c r="B14" s="40">
        <v>0.0021190914952095214</v>
      </c>
      <c r="C14" s="40">
        <v>0.00089559313497794188</v>
      </c>
      <c r="D14" s="40">
        <v>0.00071390806155250774</v>
      </c>
      <c r="E14" s="40">
        <v>0.00037247157564690306</v>
      </c>
      <c r="F14" s="40">
        <v>0.00018787496249320868</v>
      </c>
      <c r="G14" s="40">
        <v>8.2686433442811632E-05</v>
      </c>
      <c r="H14" s="40">
        <v>4.0266002515082872E-05</v>
      </c>
      <c r="I14" s="40">
        <v>7.4266460323963143E-06</v>
      </c>
      <c r="J14" s="42"/>
      <c r="K14" s="44">
        <v>0.0044338072391394692</v>
      </c>
      <c r="L14" s="27"/>
      <c r="M14" s="27"/>
      <c r="N14" s="27"/>
      <c r="O14" s="27"/>
      <c r="P14" s="27"/>
    </row>
    <row r="15" spans="1:16" ht="14.4">
      <c r="A15" s="39">
        <v>42369</v>
      </c>
      <c r="B15" s="40">
        <v>0.0018841728736653063</v>
      </c>
      <c r="C15" s="40">
        <v>0.00091365561308754425</v>
      </c>
      <c r="D15" s="40">
        <v>0.0007269326030126651</v>
      </c>
      <c r="E15" s="40">
        <v>0.00047016672861816797</v>
      </c>
      <c r="F15" s="40">
        <v>0.00026214059988404918</v>
      </c>
      <c r="G15" s="40">
        <v>7.3658154920441078E-05</v>
      </c>
      <c r="H15" s="40">
        <v>4.8211882508734794E-05</v>
      </c>
      <c r="I15" s="40">
        <v>2.9006488745624192E-05</v>
      </c>
      <c r="J15" s="42"/>
      <c r="K15" s="44">
        <v>0.0044224338717116281</v>
      </c>
      <c r="L15" s="27"/>
      <c r="M15" s="27"/>
      <c r="N15" s="27"/>
      <c r="O15" s="27"/>
      <c r="P15" s="27"/>
    </row>
    <row r="16" spans="1:16" ht="14.4">
      <c r="A16" s="39">
        <v>42735</v>
      </c>
      <c r="B16" s="40">
        <v>0.0015401454667112468</v>
      </c>
      <c r="C16" s="40">
        <v>0.0010219702428604881</v>
      </c>
      <c r="D16" s="40">
        <v>0.00084632995489516125</v>
      </c>
      <c r="E16" s="40">
        <v>0.00054471752006864105</v>
      </c>
      <c r="F16" s="40">
        <v>0.0001881632646728385</v>
      </c>
      <c r="G16" s="40">
        <v>0.0001122282675510874</v>
      </c>
      <c r="H16" s="40">
        <v>5.4916698497494132E-05</v>
      </c>
      <c r="I16" s="40">
        <v>2.5663174136862077E-05</v>
      </c>
      <c r="J16" s="42"/>
      <c r="K16" s="44">
        <v>0.004348623516662915</v>
      </c>
      <c r="L16" s="27"/>
      <c r="M16" s="27"/>
      <c r="N16" s="27"/>
      <c r="O16" s="27"/>
      <c r="P16" s="27"/>
    </row>
    <row r="17" spans="1:16" ht="14.4">
      <c r="A17" s="39">
        <v>43100</v>
      </c>
      <c r="B17" s="40">
        <v>0.0015439401512551572</v>
      </c>
      <c r="C17" s="40">
        <v>0.00088947005581460062</v>
      </c>
      <c r="D17" s="40">
        <v>0.00075580343599557275</v>
      </c>
      <c r="E17" s="40">
        <v>0.0004439135043118258</v>
      </c>
      <c r="F17" s="40">
        <v>0.00023969191212100857</v>
      </c>
      <c r="G17" s="40">
        <v>9.735670263024833E-05</v>
      </c>
      <c r="H17" s="40">
        <v>3.8695640719786778E-05</v>
      </c>
      <c r="I17" s="41">
        <v>0</v>
      </c>
      <c r="J17" s="45"/>
      <c r="K17" s="44">
        <v>0.0040426513655182862</v>
      </c>
      <c r="L17" s="27"/>
      <c r="M17" s="27"/>
      <c r="N17" s="27"/>
      <c r="O17" s="27"/>
      <c r="P17" s="27"/>
    </row>
    <row r="18" spans="1:16" ht="14.4">
      <c r="A18" s="39">
        <v>43465</v>
      </c>
      <c r="B18" s="40">
        <v>0.0018083206371609479</v>
      </c>
      <c r="C18" s="40">
        <v>0.0010220840339519993</v>
      </c>
      <c r="D18" s="40">
        <v>0.00089817836583818268</v>
      </c>
      <c r="E18" s="40">
        <v>0.00060668137218938118</v>
      </c>
      <c r="F18" s="40">
        <v>0.00029987195257971433</v>
      </c>
      <c r="G18" s="40">
        <v>0.00011700885827307697</v>
      </c>
      <c r="H18" s="41">
        <v>0</v>
      </c>
      <c r="I18" s="41">
        <v>0</v>
      </c>
      <c r="J18" s="45"/>
      <c r="K18" s="44">
        <v>0.0048307252423805489</v>
      </c>
      <c r="L18" s="27"/>
      <c r="M18" s="27"/>
      <c r="N18" s="27"/>
      <c r="O18" s="27"/>
      <c r="P18" s="27"/>
    </row>
    <row r="19" spans="1:16" ht="14.4">
      <c r="A19" s="39">
        <v>43830</v>
      </c>
      <c r="B19" s="40">
        <v>0.0022373068767027335</v>
      </c>
      <c r="C19" s="40">
        <v>0.0010287305136764944</v>
      </c>
      <c r="D19" s="40">
        <v>0.00082472943388166189</v>
      </c>
      <c r="E19" s="40">
        <v>0.00049502336891895531</v>
      </c>
      <c r="F19" s="40">
        <v>0.00021917413622312936</v>
      </c>
      <c r="G19" s="41">
        <v>0</v>
      </c>
      <c r="H19" s="41">
        <v>0</v>
      </c>
      <c r="I19" s="41">
        <v>0</v>
      </c>
      <c r="J19" s="45"/>
      <c r="K19" s="44">
        <v>0.00498096815299827</v>
      </c>
      <c r="L19" s="27"/>
      <c r="M19" s="27"/>
      <c r="N19" s="27"/>
      <c r="O19" s="27"/>
      <c r="P19" s="27"/>
    </row>
    <row r="20" spans="1:16" ht="14.4">
      <c r="A20" s="39">
        <v>44196</v>
      </c>
      <c r="B20" s="40">
        <v>0.0027650753250002161</v>
      </c>
      <c r="C20" s="40">
        <v>0.001514550489716797</v>
      </c>
      <c r="D20" s="40">
        <v>0.0015831192892306312</v>
      </c>
      <c r="E20" s="40">
        <v>0.0011173877627553073</v>
      </c>
      <c r="F20" s="41">
        <v>0</v>
      </c>
      <c r="G20" s="41">
        <v>0</v>
      </c>
      <c r="H20" s="41">
        <v>0</v>
      </c>
      <c r="I20" s="41">
        <v>0</v>
      </c>
      <c r="J20" s="45"/>
      <c r="K20" s="44">
        <v>0.0073964722397076446</v>
      </c>
      <c r="L20" s="27"/>
      <c r="M20" s="27"/>
      <c r="N20" s="27"/>
      <c r="O20" s="27"/>
      <c r="P20" s="27"/>
    </row>
    <row r="21" spans="1:16" ht="14.4">
      <c r="A21" s="39">
        <v>44561</v>
      </c>
      <c r="B21" s="40">
        <v>0.0021272057546703449</v>
      </c>
      <c r="C21" s="40">
        <v>0.0016924375294836405</v>
      </c>
      <c r="D21" s="40">
        <v>0.0015702413607268724</v>
      </c>
      <c r="E21" s="41">
        <v>0</v>
      </c>
      <c r="F21" s="41">
        <v>0</v>
      </c>
      <c r="G21" s="41">
        <v>0</v>
      </c>
      <c r="H21" s="41">
        <v>0</v>
      </c>
      <c r="I21" s="41">
        <v>0</v>
      </c>
      <c r="J21" s="45"/>
      <c r="K21" s="44">
        <v>0.0063550314382778764</v>
      </c>
      <c r="L21" s="27"/>
      <c r="M21" s="27"/>
      <c r="N21" s="46"/>
      <c r="O21" s="27"/>
      <c r="P21" s="27"/>
    </row>
    <row r="22" spans="1:16" ht="14.4">
      <c r="A22" s="39">
        <v>44926</v>
      </c>
      <c r="B22" s="40">
        <v>0.0020323609292026913</v>
      </c>
      <c r="C22" s="40">
        <v>0.0015189725249267869</v>
      </c>
      <c r="D22" s="41">
        <v>0</v>
      </c>
      <c r="E22" s="41">
        <v>0</v>
      </c>
      <c r="F22" s="41">
        <v>0</v>
      </c>
      <c r="G22" s="41">
        <v>0</v>
      </c>
      <c r="H22" s="41">
        <v>0</v>
      </c>
      <c r="I22" s="41">
        <v>0</v>
      </c>
      <c r="J22" s="45"/>
      <c r="K22" s="44">
        <v>0.0056141966343420686</v>
      </c>
      <c r="L22" s="27"/>
      <c r="M22" s="24"/>
      <c r="N22" s="46"/>
      <c r="O22" s="24"/>
      <c r="P22" s="27"/>
    </row>
    <row r="23" spans="1:16" ht="14.4">
      <c r="A23" s="39">
        <v>45291</v>
      </c>
      <c r="B23" s="40">
        <v>0.0027179141041418589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  <c r="H23" s="41">
        <v>0</v>
      </c>
      <c r="I23" s="41">
        <v>0</v>
      </c>
      <c r="J23" s="45"/>
      <c r="K23" s="47">
        <v>0.0061348617937944747</v>
      </c>
      <c r="L23" s="27"/>
      <c r="M23" s="27"/>
      <c r="N23" s="27"/>
      <c r="O23" s="27"/>
      <c r="P23" s="27"/>
    </row>
    <row r="24" spans="1:16" ht="14.4">
      <c r="A24" s="33"/>
      <c r="B24" s="33"/>
      <c r="C24" s="33"/>
      <c r="D24" s="33"/>
      <c r="E24" s="33"/>
      <c r="F24" s="33"/>
      <c r="G24" s="33"/>
      <c r="H24" s="33"/>
      <c r="I24" s="27"/>
      <c r="J24" s="27"/>
      <c r="K24" s="27"/>
      <c r="L24" s="27"/>
      <c r="M24" s="48"/>
      <c r="N24" s="27"/>
      <c r="O24" s="27"/>
      <c r="P24" s="27"/>
    </row>
    <row r="25" spans="1:16" ht="14.4">
      <c r="A25" s="33"/>
      <c r="B25" s="33"/>
      <c r="C25" s="33"/>
      <c r="D25" s="33"/>
      <c r="E25" s="33"/>
      <c r="F25" s="33"/>
      <c r="G25" s="33"/>
      <c r="H25" s="33"/>
      <c r="I25" s="148" t="s">
        <v>36</v>
      </c>
      <c r="J25" s="148"/>
      <c r="K25" s="148"/>
      <c r="L25" s="24"/>
      <c r="M25" s="24"/>
      <c r="N25" s="24"/>
      <c r="O25" s="49"/>
      <c r="P25" s="24"/>
    </row>
    <row r="26" spans="1:16" ht="14.4">
      <c r="A26" s="33"/>
      <c r="B26" s="33"/>
      <c r="C26" s="33"/>
      <c r="D26" s="33"/>
      <c r="E26" s="33"/>
      <c r="F26" s="33"/>
      <c r="G26" s="33"/>
      <c r="H26" s="33"/>
      <c r="I26" s="33" t="s">
        <v>51</v>
      </c>
      <c r="J26" s="33"/>
      <c r="K26" s="50">
        <v>0.0050255314216312436</v>
      </c>
      <c r="L26" s="27"/>
      <c r="M26" s="27"/>
      <c r="N26" s="27"/>
      <c r="O26" s="53"/>
      <c r="P26" s="27"/>
    </row>
    <row r="27" spans="1:16" ht="14.4">
      <c r="A27" s="149" t="s">
        <v>37</v>
      </c>
      <c r="B27" s="149"/>
      <c r="C27" s="149"/>
      <c r="D27" s="149"/>
      <c r="E27" s="149"/>
      <c r="F27" s="149"/>
      <c r="G27" s="149"/>
      <c r="H27" s="149"/>
      <c r="I27" s="33" t="s">
        <v>52</v>
      </c>
      <c r="J27" s="33"/>
      <c r="K27" s="50">
        <v>0.0050873127693337331</v>
      </c>
      <c r="L27" s="27"/>
      <c r="M27" s="27"/>
      <c r="N27" s="27"/>
      <c r="O27" s="53"/>
      <c r="P27" s="27"/>
    </row>
    <row r="28" spans="1:16" ht="14.4">
      <c r="A28" s="54"/>
      <c r="B28" s="55"/>
      <c r="C28" s="55"/>
      <c r="D28" s="55"/>
      <c r="E28" s="55"/>
      <c r="F28" s="55"/>
      <c r="G28" s="55"/>
      <c r="H28" s="55"/>
      <c r="I28" s="33" t="s">
        <v>53</v>
      </c>
      <c r="J28" s="56"/>
      <c r="K28" s="50">
        <v>0.0051583233000820784</v>
      </c>
      <c r="L28" s="27"/>
      <c r="M28" s="27"/>
      <c r="N28" s="27"/>
      <c r="O28" s="53"/>
      <c r="P28" s="27"/>
    </row>
    <row r="29" spans="1:16" ht="14.4">
      <c r="A29" s="57" t="s">
        <v>28</v>
      </c>
      <c r="B29" s="57" t="s">
        <v>29</v>
      </c>
      <c r="C29" s="57" t="s">
        <v>30</v>
      </c>
      <c r="D29" s="57" t="s">
        <v>31</v>
      </c>
      <c r="E29" s="57" t="s">
        <v>32</v>
      </c>
      <c r="F29" s="57" t="s">
        <v>33</v>
      </c>
      <c r="G29" s="57" t="s">
        <v>34</v>
      </c>
      <c r="H29" s="57" t="s">
        <v>38</v>
      </c>
      <c r="I29" s="33" t="s">
        <v>54</v>
      </c>
      <c r="J29" s="55"/>
      <c r="K29" s="50">
        <v>0.0052488878076999042</v>
      </c>
      <c r="L29" s="27"/>
      <c r="M29" s="48"/>
      <c r="N29" s="27"/>
      <c r="O29" s="74"/>
      <c r="P29" s="27"/>
    </row>
    <row r="30" spans="1:16" ht="14.4">
      <c r="A30" s="58">
        <v>0.0010220840339519993</v>
      </c>
      <c r="B30" s="58">
        <v>0.00075580343599557275</v>
      </c>
      <c r="C30" s="58">
        <v>0.00054471752006864105</v>
      </c>
      <c r="D30" s="58">
        <v>0.00026214059988404918</v>
      </c>
      <c r="E30" s="58">
        <v>8.2686433442811632E-05</v>
      </c>
      <c r="F30" s="58">
        <v>4.5922294127667749E-05</v>
      </c>
      <c r="G30" s="58">
        <v>2.4783286033712306E-05</v>
      </c>
      <c r="H30" s="58"/>
      <c r="I30" s="33" t="s">
        <v>55</v>
      </c>
      <c r="J30" s="57"/>
      <c r="K30" s="50">
        <v>0.0053669526556982304</v>
      </c>
      <c r="L30" s="27"/>
      <c r="M30" s="75"/>
      <c r="N30" s="63"/>
      <c r="O30" s="64"/>
      <c r="P30" s="64"/>
    </row>
    <row r="31" spans="1:16" ht="14.4">
      <c r="A31" s="58">
        <v>0.0010287305136764944</v>
      </c>
      <c r="B31" s="58">
        <v>0.00089817836583818268</v>
      </c>
      <c r="C31" s="58">
        <v>0.0004439135043118258</v>
      </c>
      <c r="D31" s="58">
        <v>0.0001881632646728385</v>
      </c>
      <c r="E31" s="58">
        <v>7.3658154920441078E-05</v>
      </c>
      <c r="F31" s="58">
        <v>4.0266002515082872E-05</v>
      </c>
      <c r="G31" s="58">
        <v>3.3539114409677743E-06</v>
      </c>
      <c r="H31" s="58"/>
      <c r="I31" s="33" t="s">
        <v>56</v>
      </c>
      <c r="J31" s="58"/>
      <c r="K31" s="50">
        <v>0.005536674178870782</v>
      </c>
      <c r="L31" s="27"/>
      <c r="M31" s="63"/>
      <c r="N31" s="126"/>
      <c r="O31" s="64"/>
      <c r="P31" s="65"/>
    </row>
    <row r="32" spans="1:16" ht="14.4">
      <c r="A32" s="58">
        <v>0.001514550489716797</v>
      </c>
      <c r="B32" s="58">
        <v>0.00082472943388166189</v>
      </c>
      <c r="C32" s="58">
        <v>0.00060668137218938118</v>
      </c>
      <c r="D32" s="58">
        <v>0.00023969191212100857</v>
      </c>
      <c r="E32" s="58">
        <v>0.0001122282675510874</v>
      </c>
      <c r="F32" s="58">
        <v>4.8211882508734794E-05</v>
      </c>
      <c r="G32" s="58">
        <v>7.4266460323963143E-06</v>
      </c>
      <c r="H32" s="58"/>
      <c r="I32" s="27"/>
      <c r="J32" s="58"/>
      <c r="K32" s="33"/>
      <c r="L32" s="27"/>
      <c r="M32" s="63"/>
      <c r="N32" s="125"/>
      <c r="O32" s="64"/>
      <c r="P32" s="65"/>
    </row>
    <row r="33" spans="1:16" ht="14.4">
      <c r="A33" s="58">
        <v>0.0016924375294836405</v>
      </c>
      <c r="B33" s="58">
        <v>0.0015831192892306312</v>
      </c>
      <c r="C33" s="58">
        <v>0.00049502336891895531</v>
      </c>
      <c r="D33" s="58">
        <v>0.00029987195257971433</v>
      </c>
      <c r="E33" s="58">
        <v>9.735670263024833E-05</v>
      </c>
      <c r="F33" s="58">
        <v>5.4916698497494132E-05</v>
      </c>
      <c r="G33" s="58">
        <v>2.9006488745624192E-05</v>
      </c>
      <c r="H33" s="58"/>
      <c r="I33" s="59" t="s">
        <v>39</v>
      </c>
      <c r="J33" s="58"/>
      <c r="K33" s="50">
        <v>0.0050000000000000001</v>
      </c>
      <c r="L33" s="27"/>
      <c r="M33" s="63"/>
      <c r="N33" s="125"/>
      <c r="O33" s="64"/>
      <c r="P33" s="65"/>
    </row>
    <row r="34" spans="1:16" ht="14.4">
      <c r="A34" s="58">
        <v>0.0015189725249267869</v>
      </c>
      <c r="B34" s="58">
        <v>0.0015702413607268724</v>
      </c>
      <c r="C34" s="58">
        <v>0.0011173877627553073</v>
      </c>
      <c r="D34" s="58">
        <v>0.00021917413622312936</v>
      </c>
      <c r="E34" s="58">
        <v>0.00011700885827307697</v>
      </c>
      <c r="F34" s="58">
        <v>3.8695640719786778E-05</v>
      </c>
      <c r="G34" s="58">
        <v>2.5663174136862077E-05</v>
      </c>
      <c r="H34" s="58"/>
      <c r="I34" s="62"/>
      <c r="J34" s="58"/>
      <c r="K34" s="27"/>
      <c r="L34" s="27"/>
      <c r="M34" s="63"/>
      <c r="N34" s="125"/>
      <c r="O34" s="64"/>
      <c r="P34" s="65"/>
    </row>
    <row r="35" spans="1:16" ht="14.4">
      <c r="A35" s="33"/>
      <c r="B35" s="33"/>
      <c r="C35" s="33"/>
      <c r="D35" s="33"/>
      <c r="E35" s="33"/>
      <c r="F35" s="33"/>
      <c r="G35" s="33"/>
      <c r="H35" s="33"/>
      <c r="I35" s="27"/>
      <c r="J35" s="33"/>
      <c r="K35" s="27"/>
      <c r="L35" s="27"/>
      <c r="M35" s="63"/>
      <c r="N35" s="125"/>
      <c r="O35" s="64"/>
      <c r="P35" s="65"/>
    </row>
    <row r="36" spans="1:16" ht="14.4">
      <c r="A36" s="58">
        <v>0.0013540845094400259</v>
      </c>
      <c r="B36" s="58">
        <v>0.0010977163868155723</v>
      </c>
      <c r="C36" s="58">
        <v>0.00054880742039232577</v>
      </c>
      <c r="D36" s="58">
        <v>0.00024033554940939571</v>
      </c>
      <c r="E36" s="58">
        <v>9.7423801208049103E-05</v>
      </c>
      <c r="F36" s="58">
        <v>4.480005971716181E-05</v>
      </c>
      <c r="G36" s="58">
        <v>1.929103540099023E-05</v>
      </c>
      <c r="H36" s="58">
        <v>1.448892726909543E-05</v>
      </c>
      <c r="I36" s="66" t="s">
        <v>40</v>
      </c>
      <c r="J36" s="58"/>
      <c r="K36" s="27"/>
      <c r="L36" s="27"/>
      <c r="M36" s="63"/>
      <c r="N36" s="125"/>
      <c r="O36" s="64"/>
      <c r="P36" s="65"/>
    </row>
    <row r="37" spans="1:16" ht="14.4">
      <c r="A37" s="33"/>
      <c r="B37" s="58"/>
      <c r="C37" s="58"/>
      <c r="D37" s="58"/>
      <c r="E37" s="58"/>
      <c r="F37" s="58"/>
      <c r="G37" s="58"/>
      <c r="H37" s="58"/>
      <c r="I37" s="66" t="s">
        <v>41</v>
      </c>
      <c r="J37" s="58"/>
      <c r="K37" s="67">
        <v>7790</v>
      </c>
      <c r="L37" s="27"/>
      <c r="M37" s="63"/>
      <c r="N37" s="125"/>
      <c r="O37" s="64"/>
      <c r="P37" s="65"/>
    </row>
    <row r="38" spans="1:16" ht="14.4">
      <c r="A38" s="33"/>
      <c r="B38" s="58"/>
      <c r="C38" s="58"/>
      <c r="D38" s="58"/>
      <c r="E38" s="58"/>
      <c r="F38" s="58"/>
      <c r="G38" s="58"/>
      <c r="H38" s="58"/>
      <c r="I38" s="58"/>
      <c r="J38" s="58"/>
      <c r="K38" s="62"/>
      <c r="L38" s="27"/>
      <c r="M38" s="63"/>
      <c r="N38" s="125"/>
      <c r="O38" s="64"/>
      <c r="P38" s="65"/>
    </row>
    <row r="39" spans="1:16" ht="14.4">
      <c r="A39" s="150" t="s">
        <v>42</v>
      </c>
      <c r="B39" s="150"/>
      <c r="C39" s="150"/>
      <c r="D39" s="150"/>
      <c r="E39" s="150"/>
      <c r="F39" s="150"/>
      <c r="G39" s="150"/>
      <c r="H39" s="150"/>
      <c r="I39" s="27"/>
      <c r="J39" s="68"/>
      <c r="K39" s="62"/>
      <c r="L39" s="27"/>
      <c r="M39" s="63"/>
      <c r="N39" s="125"/>
      <c r="O39" s="64"/>
      <c r="P39" s="65"/>
    </row>
    <row r="40" spans="1:16" ht="14.4">
      <c r="A40" s="33"/>
      <c r="B40" s="33"/>
      <c r="C40" s="33"/>
      <c r="D40" s="33"/>
      <c r="E40" s="33"/>
      <c r="F40" s="33"/>
      <c r="G40" s="33"/>
      <c r="H40" s="33"/>
      <c r="I40" s="69" t="s">
        <v>43</v>
      </c>
      <c r="J40" s="33"/>
      <c r="K40" s="67">
        <v>39</v>
      </c>
      <c r="L40" s="27"/>
      <c r="M40" s="63"/>
      <c r="N40" s="125"/>
      <c r="O40" s="64"/>
      <c r="P40" s="65"/>
    </row>
    <row r="41" spans="1:16" ht="14.4">
      <c r="A41" s="57" t="s">
        <v>44</v>
      </c>
      <c r="B41" s="57" t="s">
        <v>45</v>
      </c>
      <c r="C41" s="57" t="s">
        <v>46</v>
      </c>
      <c r="D41" s="57" t="s">
        <v>47</v>
      </c>
      <c r="E41" s="57" t="s">
        <v>48</v>
      </c>
      <c r="F41" s="57" t="s">
        <v>49</v>
      </c>
      <c r="G41" s="57" t="s">
        <v>50</v>
      </c>
      <c r="H41" s="57" t="s">
        <v>38</v>
      </c>
      <c r="I41" s="27"/>
      <c r="J41" s="57"/>
      <c r="K41" s="33"/>
      <c r="L41" s="27"/>
      <c r="M41" s="63"/>
      <c r="N41" s="125"/>
      <c r="O41" s="64"/>
      <c r="P41" s="65"/>
    </row>
    <row r="42" spans="1:16" ht="14.4">
      <c r="A42" s="58">
        <v>0.0034169476896526163</v>
      </c>
      <c r="B42" s="58">
        <v>0.0020628631802125904</v>
      </c>
      <c r="C42" s="58">
        <v>0.00096514679339701807</v>
      </c>
      <c r="D42" s="58">
        <v>0.00041633937300469229</v>
      </c>
      <c r="E42" s="58">
        <v>0.00017600382359529655</v>
      </c>
      <c r="F42" s="58">
        <v>7.8580022387247461E-05</v>
      </c>
      <c r="G42" s="58">
        <v>3.3779962670085658E-05</v>
      </c>
      <c r="H42" s="58">
        <v>1.448892726909543E-05</v>
      </c>
      <c r="I42" s="62"/>
      <c r="J42" s="58"/>
      <c r="K42" s="27"/>
      <c r="L42" s="27"/>
      <c r="M42" s="63"/>
      <c r="N42" s="125"/>
      <c r="O42" s="64"/>
      <c r="P42" s="65"/>
    </row>
    <row r="43" spans="1:16" ht="14.4">
      <c r="A43" s="27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63"/>
      <c r="N43" s="125"/>
      <c r="O43" s="64"/>
      <c r="P43" s="65"/>
    </row>
    <row r="44" spans="1:16" ht="14.4">
      <c r="A44" s="27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63"/>
      <c r="N44" s="125"/>
      <c r="O44" s="64"/>
      <c r="P44" s="65"/>
    </row>
    <row r="45" spans="1:16" ht="14.4">
      <c r="A45" s="27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63"/>
      <c r="N45" s="125"/>
      <c r="O45" s="64"/>
      <c r="P45" s="65"/>
    </row>
    <row r="46" spans="1:16" ht="14.4">
      <c r="A46" s="27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63"/>
      <c r="N46" s="125"/>
      <c r="O46" s="64"/>
      <c r="P46" s="65"/>
    </row>
    <row r="47" spans="1:16" ht="14.4">
      <c r="A47" s="27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63"/>
      <c r="N47" s="125"/>
      <c r="O47" s="64"/>
      <c r="P47" s="65"/>
    </row>
    <row r="48" spans="1:16" ht="14.4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72"/>
      <c r="O48" s="73"/>
      <c r="P48" s="72"/>
    </row>
  </sheetData>
  <mergeCells count="9">
    <mergeCell ref="I25:K25"/>
    <mergeCell ref="A27:H27"/>
    <mergeCell ref="A39:H39"/>
    <mergeCell ref="B1:I1"/>
    <mergeCell ref="B3:I3"/>
    <mergeCell ref="B4:I4"/>
    <mergeCell ref="B5:I5"/>
    <mergeCell ref="B6:I6"/>
    <mergeCell ref="B9:I9"/>
  </mergeCells>
  <pageMargins left="0.7" right="0.7" top="0.75" bottom="0.75" header="0.3" footer="0.3"/>
  <pageSetup orientation="portrait" scale="9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9736DBC7-1D48-4689-B855-913B1CB4B1D0}">
  <dimension ref="A1:I60"/>
  <sheetViews>
    <sheetView workbookViewId="0" topLeftCell="A1"/>
  </sheetViews>
  <sheetFormatPr defaultColWidth="9.22" defaultRowHeight="13.8"/>
  <cols>
    <col min="1" max="1" width="2.8" style="80" customWidth="1"/>
    <col min="2" max="2" width="22.6" style="80" customWidth="1"/>
    <col min="3" max="3" width="13.6" style="80" customWidth="1"/>
    <col min="4" max="5" width="22.6" style="80" customWidth="1"/>
    <col min="6" max="6" width="2.4" style="80" customWidth="1"/>
    <col min="7" max="8" width="22.6" style="80" customWidth="1"/>
    <col min="9" max="9" width="2.8" style="80" customWidth="1"/>
    <col min="10" max="16384" width="9.2" style="80"/>
  </cols>
  <sheetData>
    <row r="1" spans="1:8" s="78" customFormat="1" ht="13.8">
      <c r="A1" s="76"/>
      <c r="B1" s="154" t="s">
        <v>69</v>
      </c>
      <c r="C1" s="154"/>
      <c r="D1" s="154"/>
      <c r="E1" s="154"/>
      <c r="F1" s="154"/>
      <c r="G1" s="154"/>
      <c r="H1" s="154"/>
    </row>
    <row r="2" spans="1:8" s="78" customFormat="1" ht="13.8">
      <c r="A2" s="79"/>
      <c r="B2" s="155" t="s">
        <v>57</v>
      </c>
      <c r="C2" s="155"/>
      <c r="D2" s="155"/>
      <c r="E2" s="155"/>
      <c r="F2" s="155"/>
      <c r="G2" s="155"/>
      <c r="H2" s="155"/>
    </row>
    <row r="3" spans="2:2" ht="13.8">
      <c r="B3" s="81"/>
    </row>
    <row r="4" spans="1:1" ht="13.8">
      <c r="A4" s="81"/>
    </row>
    <row r="5" spans="1:8" s="78" customFormat="1" ht="13.8">
      <c r="A5" s="77"/>
      <c r="B5" s="156" t="s">
        <v>58</v>
      </c>
      <c r="C5" s="156"/>
      <c r="D5" s="156"/>
      <c r="E5" s="156"/>
      <c r="F5" s="156"/>
      <c r="G5" s="156"/>
      <c r="H5" s="156"/>
    </row>
    <row r="6" spans="1:8" s="78" customFormat="1" ht="13.8">
      <c r="A6" s="77"/>
      <c r="B6" s="155" t="s">
        <v>59</v>
      </c>
      <c r="C6" s="155"/>
      <c r="D6" s="155"/>
      <c r="E6" s="155"/>
      <c r="F6" s="155"/>
      <c r="G6" s="155"/>
      <c r="H6" s="155"/>
    </row>
    <row r="7" spans="1:5" s="78" customFormat="1" ht="13.8">
      <c r="A7" s="77"/>
      <c r="B7" s="79"/>
      <c r="C7" s="77"/>
      <c r="D7" s="77"/>
      <c r="E7" s="77"/>
    </row>
    <row r="8" spans="1:8" s="78" customFormat="1" ht="13.8">
      <c r="A8" s="77"/>
      <c r="B8" s="155" t="s">
        <v>60</v>
      </c>
      <c r="C8" s="155"/>
      <c r="D8" s="155"/>
      <c r="E8" s="155"/>
      <c r="F8" s="155"/>
      <c r="G8" s="155"/>
      <c r="H8" s="155"/>
    </row>
    <row r="9" spans="1:1" ht="13.8">
      <c r="A9" s="82"/>
    </row>
    <row r="10" spans="1:9" ht="13.8">
      <c r="A10" s="82"/>
      <c r="D10" s="81" t="s">
        <v>61</v>
      </c>
      <c r="E10" s="81" t="s">
        <v>61</v>
      </c>
      <c r="G10" s="95" t="s">
        <v>70</v>
      </c>
      <c r="H10" s="95" t="s">
        <v>70</v>
      </c>
      <c r="I10" s="95"/>
    </row>
    <row r="11" spans="1:9" ht="13.8">
      <c r="A11" s="82"/>
      <c r="B11" s="83" t="s">
        <v>62</v>
      </c>
      <c r="C11" s="84"/>
      <c r="D11" s="85" t="s">
        <v>2</v>
      </c>
      <c r="E11" s="85" t="s">
        <v>20</v>
      </c>
      <c r="G11" s="141" t="s">
        <v>2</v>
      </c>
      <c r="H11" s="141" t="s">
        <v>20</v>
      </c>
      <c r="I11" s="95"/>
    </row>
    <row r="12" spans="1:9" ht="13.8">
      <c r="A12" s="82"/>
      <c r="B12" s="86">
        <v>43190</v>
      </c>
      <c r="C12" s="84"/>
      <c r="D12" s="88">
        <v>15129</v>
      </c>
      <c r="E12" s="88">
        <v>3572</v>
      </c>
      <c r="G12" s="144">
        <v>128101</v>
      </c>
      <c r="H12" s="88">
        <v>639200</v>
      </c>
      <c r="I12" s="88"/>
    </row>
    <row r="13" spans="1:9" ht="13.8">
      <c r="A13" s="82"/>
      <c r="B13" s="86">
        <v>43281</v>
      </c>
      <c r="C13" s="84"/>
      <c r="D13" s="88">
        <v>15348</v>
      </c>
      <c r="E13" s="88">
        <v>3618</v>
      </c>
      <c r="G13" s="144">
        <v>128608</v>
      </c>
      <c r="H13" s="88">
        <v>636511</v>
      </c>
      <c r="I13" s="88"/>
    </row>
    <row r="14" spans="1:9" ht="13.8">
      <c r="A14" s="82"/>
      <c r="B14" s="86">
        <v>43373</v>
      </c>
      <c r="C14" s="84"/>
      <c r="D14" s="88">
        <v>15551</v>
      </c>
      <c r="E14" s="88">
        <v>3652</v>
      </c>
      <c r="G14" s="144">
        <v>128470</v>
      </c>
      <c r="H14" s="88">
        <v>628819</v>
      </c>
      <c r="I14" s="88"/>
    </row>
    <row r="15" spans="1:9" ht="13.8">
      <c r="A15" s="82"/>
      <c r="B15" s="86">
        <v>43465</v>
      </c>
      <c r="C15" s="84"/>
      <c r="D15" s="88">
        <v>15796</v>
      </c>
      <c r="E15" s="88">
        <v>3684</v>
      </c>
      <c r="G15" s="144">
        <v>127628</v>
      </c>
      <c r="H15" s="88">
        <v>622938</v>
      </c>
      <c r="I15" s="88"/>
    </row>
    <row r="16" spans="1:9" ht="13.8">
      <c r="A16" s="82"/>
      <c r="B16" s="86">
        <v>43555</v>
      </c>
      <c r="C16" s="84"/>
      <c r="D16" s="88">
        <v>16121</v>
      </c>
      <c r="E16" s="88">
        <v>3710</v>
      </c>
      <c r="G16" s="144">
        <v>126476</v>
      </c>
      <c r="H16" s="88">
        <v>619308</v>
      </c>
      <c r="I16" s="88"/>
    </row>
    <row r="17" spans="1:9" ht="13.8">
      <c r="A17" s="82"/>
      <c r="B17" s="86">
        <v>43646</v>
      </c>
      <c r="C17" s="84"/>
      <c r="D17" s="88">
        <v>16394</v>
      </c>
      <c r="E17" s="88">
        <v>3726</v>
      </c>
      <c r="G17" s="144">
        <v>124717</v>
      </c>
      <c r="H17" s="88">
        <v>613594</v>
      </c>
      <c r="I17" s="88"/>
    </row>
    <row r="18" spans="1:9" ht="13.8">
      <c r="A18" s="82"/>
      <c r="B18" s="86">
        <v>43738</v>
      </c>
      <c r="C18" s="84"/>
      <c r="D18" s="88">
        <v>16585</v>
      </c>
      <c r="E18" s="88">
        <v>3769</v>
      </c>
      <c r="G18" s="144">
        <v>124036</v>
      </c>
      <c r="H18" s="88">
        <v>617952</v>
      </c>
      <c r="I18" s="88"/>
    </row>
    <row r="19" spans="1:9" ht="13.8">
      <c r="A19" s="82"/>
      <c r="B19" s="86">
        <v>43830</v>
      </c>
      <c r="C19" s="84"/>
      <c r="D19" s="88">
        <v>16768</v>
      </c>
      <c r="E19" s="88">
        <v>3814</v>
      </c>
      <c r="G19" s="144">
        <v>122969</v>
      </c>
      <c r="H19" s="88">
        <v>617463</v>
      </c>
      <c r="I19" s="88"/>
    </row>
    <row r="20" spans="1:9" ht="13.8">
      <c r="A20" s="82"/>
      <c r="B20" s="86">
        <v>43921</v>
      </c>
      <c r="C20" s="84"/>
      <c r="D20" s="88">
        <v>17016</v>
      </c>
      <c r="E20" s="88">
        <v>3877</v>
      </c>
      <c r="G20" s="144">
        <v>121787</v>
      </c>
      <c r="H20" s="88">
        <v>612367</v>
      </c>
      <c r="I20" s="88"/>
    </row>
    <row r="21" spans="1:9" ht="13.8">
      <c r="A21" s="82"/>
      <c r="B21" s="86">
        <v>44012</v>
      </c>
      <c r="C21" s="84"/>
      <c r="D21" s="88">
        <v>17263</v>
      </c>
      <c r="E21" s="88">
        <v>4019</v>
      </c>
      <c r="G21" s="144">
        <v>115976</v>
      </c>
      <c r="H21" s="88">
        <v>559098</v>
      </c>
      <c r="I21" s="88"/>
    </row>
    <row r="22" spans="1:9" ht="13.8">
      <c r="A22" s="82"/>
      <c r="B22" s="86">
        <v>44104</v>
      </c>
      <c r="C22" s="84"/>
      <c r="D22" s="88">
        <v>17711</v>
      </c>
      <c r="E22" s="88">
        <v>4071</v>
      </c>
      <c r="G22" s="144">
        <v>108458</v>
      </c>
      <c r="H22" s="88">
        <v>509441</v>
      </c>
      <c r="I22" s="88"/>
    </row>
    <row r="23" spans="1:9" ht="13.8">
      <c r="A23" s="82"/>
      <c r="B23" s="86">
        <v>44196</v>
      </c>
      <c r="C23" s="84"/>
      <c r="D23" s="88">
        <v>18148</v>
      </c>
      <c r="E23" s="88">
        <v>4139</v>
      </c>
      <c r="G23" s="144">
        <v>100704</v>
      </c>
      <c r="H23" s="88">
        <v>463511</v>
      </c>
      <c r="I23" s="88"/>
    </row>
    <row r="24" spans="1:9" ht="13.8">
      <c r="A24" s="82"/>
      <c r="B24" s="86">
        <v>44286</v>
      </c>
      <c r="C24" s="87"/>
      <c r="D24" s="88">
        <v>18596</v>
      </c>
      <c r="E24" s="88">
        <v>4206</v>
      </c>
      <c r="G24" s="144">
        <v>92780</v>
      </c>
      <c r="H24" s="88">
        <v>416961</v>
      </c>
      <c r="I24" s="88"/>
    </row>
    <row r="25" spans="2:9" ht="13.8">
      <c r="B25" s="86">
        <v>44377</v>
      </c>
      <c r="C25" s="87"/>
      <c r="D25" s="88">
        <v>19315</v>
      </c>
      <c r="E25" s="88">
        <v>4159</v>
      </c>
      <c r="G25" s="144">
        <v>89387</v>
      </c>
      <c r="H25" s="88">
        <v>427805</v>
      </c>
      <c r="I25" s="88"/>
    </row>
    <row r="26" spans="2:9" ht="13.8">
      <c r="B26" s="86">
        <v>44469</v>
      </c>
      <c r="C26" s="87"/>
      <c r="D26" s="88">
        <v>19935</v>
      </c>
      <c r="E26" s="88">
        <v>4295</v>
      </c>
      <c r="G26" s="144">
        <v>89014</v>
      </c>
      <c r="H26" s="88">
        <v>439230</v>
      </c>
      <c r="I26" s="88"/>
    </row>
    <row r="27" spans="2:9" ht="13.8">
      <c r="B27" s="86">
        <v>44561</v>
      </c>
      <c r="C27" s="87"/>
      <c r="D27" s="88">
        <v>20744</v>
      </c>
      <c r="E27" s="88">
        <v>4438</v>
      </c>
      <c r="G27" s="144">
        <v>88982</v>
      </c>
      <c r="H27" s="88">
        <v>453773</v>
      </c>
      <c r="I27" s="88"/>
    </row>
    <row r="28" spans="2:9" ht="13.8">
      <c r="B28" s="86">
        <v>44651</v>
      </c>
      <c r="C28" s="87"/>
      <c r="D28" s="88">
        <v>21351</v>
      </c>
      <c r="E28" s="88">
        <v>4639</v>
      </c>
      <c r="G28" s="144">
        <v>90340</v>
      </c>
      <c r="H28" s="88">
        <v>474865</v>
      </c>
      <c r="I28" s="88"/>
    </row>
    <row r="29" spans="2:9" ht="13.8">
      <c r="B29" s="86">
        <v>44742</v>
      </c>
      <c r="C29" s="87"/>
      <c r="D29" s="88">
        <v>21458</v>
      </c>
      <c r="E29" s="88">
        <v>4872</v>
      </c>
      <c r="G29" s="144">
        <v>91680</v>
      </c>
      <c r="H29" s="88">
        <v>493457</v>
      </c>
      <c r="I29" s="88"/>
    </row>
    <row r="30" spans="2:9" ht="13.8">
      <c r="B30" s="86">
        <v>44834</v>
      </c>
      <c r="C30" s="87"/>
      <c r="D30" s="88">
        <v>21637</v>
      </c>
      <c r="E30" s="88">
        <v>5094</v>
      </c>
      <c r="G30" s="144">
        <v>93141</v>
      </c>
      <c r="H30" s="88">
        <v>508597</v>
      </c>
      <c r="I30" s="88"/>
    </row>
    <row r="31" spans="2:9" ht="13.8">
      <c r="B31" s="86">
        <v>44926</v>
      </c>
      <c r="C31" s="87"/>
      <c r="D31" s="88">
        <v>21665</v>
      </c>
      <c r="E31" s="88">
        <v>5305</v>
      </c>
      <c r="G31" s="144">
        <v>95009</v>
      </c>
      <c r="H31" s="88">
        <v>519907</v>
      </c>
      <c r="I31" s="88"/>
    </row>
    <row r="32" spans="2:9" ht="13.8">
      <c r="B32" s="86">
        <v>45016</v>
      </c>
      <c r="C32" s="87"/>
      <c r="D32" s="88">
        <v>21743</v>
      </c>
      <c r="E32" s="88">
        <v>5468</v>
      </c>
      <c r="G32" s="144">
        <v>97412</v>
      </c>
      <c r="H32" s="88">
        <v>530442</v>
      </c>
      <c r="I32" s="88"/>
    </row>
    <row r="33" spans="2:9" ht="13.8">
      <c r="B33" s="86">
        <v>45107</v>
      </c>
      <c r="C33" s="87"/>
      <c r="D33" s="88">
        <v>22073</v>
      </c>
      <c r="E33" s="88">
        <v>5591</v>
      </c>
      <c r="G33" s="144">
        <v>99844</v>
      </c>
      <c r="H33" s="88">
        <v>534829</v>
      </c>
      <c r="I33" s="88"/>
    </row>
    <row r="34" spans="2:9" ht="13.8">
      <c r="B34" s="86">
        <v>45199</v>
      </c>
      <c r="C34" s="87"/>
      <c r="D34" s="88">
        <v>22420</v>
      </c>
      <c r="E34" s="88">
        <v>5693</v>
      </c>
      <c r="G34" s="144">
        <v>101324</v>
      </c>
      <c r="H34" s="88">
        <v>525859</v>
      </c>
      <c r="I34" s="88"/>
    </row>
    <row r="35" spans="2:9" ht="13.8">
      <c r="B35" s="86">
        <v>45291</v>
      </c>
      <c r="C35" s="87"/>
      <c r="D35" s="88">
        <v>22984</v>
      </c>
      <c r="E35" s="88">
        <v>5782</v>
      </c>
      <c r="G35" s="144">
        <v>102181</v>
      </c>
      <c r="H35" s="88">
        <v>517925</v>
      </c>
      <c r="I35" s="88"/>
    </row>
    <row r="36" spans="2:5" ht="14.4" thickBot="1">
      <c r="B36" s="127"/>
      <c r="C36" s="87"/>
      <c r="D36" s="87"/>
      <c r="E36" s="87"/>
    </row>
    <row r="37" spans="2:5" ht="13.8">
      <c r="B37" s="128"/>
      <c r="C37" s="131" t="s">
        <v>63</v>
      </c>
      <c r="D37" s="132">
        <v>0.049000000000000002</v>
      </c>
      <c r="E37" s="135">
        <v>0.104</v>
      </c>
    </row>
    <row r="38" spans="2:5" ht="13.8">
      <c r="B38" s="89" t="s">
        <v>64</v>
      </c>
      <c r="C38" s="90" t="s">
        <v>65</v>
      </c>
      <c r="D38" s="133">
        <v>0.039</v>
      </c>
      <c r="E38" s="136">
        <v>0.13300000000000001</v>
      </c>
    </row>
    <row r="39" spans="2:5" ht="13.8">
      <c r="B39" s="89" t="s">
        <v>66</v>
      </c>
      <c r="C39" s="90" t="s">
        <v>67</v>
      </c>
      <c r="D39" s="133">
        <v>0.050000000000000003</v>
      </c>
      <c r="E39" s="136">
        <v>0.14899999999999999</v>
      </c>
    </row>
    <row r="40" spans="2:5" ht="13.8">
      <c r="B40" s="89"/>
      <c r="C40" s="90" t="s">
        <v>68</v>
      </c>
      <c r="D40" s="133">
        <v>0.068000000000000005</v>
      </c>
      <c r="E40" s="136">
        <v>0.14499999999999999</v>
      </c>
    </row>
    <row r="41" spans="2:5" ht="13.8">
      <c r="B41" s="129"/>
      <c r="C41" s="90" t="s">
        <v>106</v>
      </c>
      <c r="D41" s="133" cm="1">
        <f t="array" ref="D41">=_xlfn.SINGLE(IF($B$35=0,"-",ROUND((LOGEST(D20:D35,,TRUE,TRUE))^4-1,3)))</f>
        <v>0.085000000000000006</v>
      </c>
      <c r="E41" s="136" cm="1">
        <f t="array" ref="E41">=_xlfn.SINGLE(IF($B$35=0,"-",ROUND((LOGEST(E20:E35,,TRUE,TRUE))^4-1,3)))</f>
        <v>0.122</v>
      </c>
    </row>
    <row r="42" spans="2:5" ht="13.8">
      <c r="B42" s="129"/>
      <c r="C42" s="90" t="s">
        <v>107</v>
      </c>
      <c r="D42" s="133" cm="1">
        <f t="array" ref="D42">=_xlfn.SINGLE(IF($B$35=0,"-",ROUND((LOGEST(D16:D35,,TRUE,TRUE))^4-1,3)))</f>
        <v>0.084000000000000005</v>
      </c>
      <c r="E42" s="136" cm="1">
        <f t="array" ref="E42">=_xlfn.SINGLE(IF($B$35=0,"-",ROUND((LOGEST(E16:E35,,TRUE,TRUE))^4-1,3)))</f>
        <v>0.107</v>
      </c>
    </row>
    <row r="43" spans="2:5" ht="14.4" thickBot="1">
      <c r="B43" s="130"/>
      <c r="C43" s="92" t="s">
        <v>108</v>
      </c>
      <c r="D43" s="134" cm="1">
        <f t="array" ref="D43">=_xlfn.SINGLE(IF($B$35=0,"-",ROUND((LOGEST(D12:D35,,TRUE,TRUE))^4-1,3)))</f>
        <v>0.082000000000000003</v>
      </c>
      <c r="E43" s="137" cm="1">
        <f t="array" ref="E43">=_xlfn.SINGLE(IF($B$35=0,"-",ROUND((LOGEST(E12:E35,,TRUE,TRUE))^4-1,3)))</f>
        <v>0.091999999999999998</v>
      </c>
    </row>
    <row r="44" ht="13.8"/>
    <row r="45" ht="13.8"/>
    <row r="46" ht="13.8"/>
    <row r="47" ht="13.8"/>
    <row r="48" ht="13.8"/>
    <row r="49" ht="13.8"/>
    <row r="50" ht="13.8"/>
    <row r="51" spans="1:2" ht="16.8">
      <c r="A51" s="94"/>
      <c r="B51" s="82"/>
    </row>
    <row r="52" spans="2:2" ht="13.8">
      <c r="B52" s="82"/>
    </row>
    <row r="53" spans="2:2" ht="13.8">
      <c r="B53" s="82"/>
    </row>
    <row r="54" spans="1:2" ht="16.8">
      <c r="A54" s="142" t="s">
        <v>97</v>
      </c>
      <c r="B54" s="143" t="s">
        <v>113</v>
      </c>
    </row>
    <row r="55" spans="1:2" ht="14.4">
      <c r="A55"/>
      <c r="B55" s="143" t="s">
        <v>114</v>
      </c>
    </row>
    <row r="56" spans="1:2" ht="14.4">
      <c r="A56"/>
      <c r="B56" s="143" t="s">
        <v>115</v>
      </c>
    </row>
    <row r="57" spans="1:2" ht="14.4">
      <c r="A57"/>
      <c r="B57"/>
    </row>
    <row r="58" spans="1:2" ht="16.8">
      <c r="A58" s="142" t="s">
        <v>100</v>
      </c>
      <c r="B58" s="143" t="s">
        <v>116</v>
      </c>
    </row>
    <row r="59" spans="1:2" ht="14.4">
      <c r="A59"/>
      <c r="B59"/>
    </row>
    <row r="60" spans="1:2" ht="14.4">
      <c r="A60"/>
      <c r="B60" s="143"/>
    </row>
  </sheetData>
  <mergeCells count="5">
    <mergeCell ref="B1:H1"/>
    <mergeCell ref="B2:H2"/>
    <mergeCell ref="B5:H5"/>
    <mergeCell ref="B6:H6"/>
    <mergeCell ref="B8:H8"/>
  </mergeCells>
  <printOptions horizontalCentered="1"/>
  <pageMargins left="0.7" right="0.7" top="1" bottom="0.75" header="0.5" footer="0.3"/>
  <pageSetup firstPageNumber="1" useFirstPageNumber="1" horizontalDpi="90" verticalDpi="90" orientation="portrait" scale="67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2E276FEA-E1D4-42E9-8E14-D13DC8CFD3DE}">
  <dimension ref="A1:H57"/>
  <sheetViews>
    <sheetView workbookViewId="0" topLeftCell="A1"/>
  </sheetViews>
  <sheetFormatPr defaultColWidth="9.22" defaultRowHeight="13.8"/>
  <cols>
    <col min="1" max="1" width="2.8" style="80" customWidth="1"/>
    <col min="2" max="2" width="22.6" style="80" customWidth="1"/>
    <col min="3" max="3" width="13.6" style="80" customWidth="1"/>
    <col min="4" max="5" width="22.6" style="80" customWidth="1"/>
    <col min="6" max="6" width="2.4" style="80" customWidth="1"/>
    <col min="7" max="8" width="22.6" style="80" customWidth="1"/>
    <col min="9" max="9" width="2.8" style="80" customWidth="1"/>
    <col min="10" max="16384" width="9.2" style="80"/>
  </cols>
  <sheetData>
    <row r="1" spans="1:8" s="78" customFormat="1" ht="13.8">
      <c r="A1" s="76"/>
      <c r="B1" s="154" t="s">
        <v>69</v>
      </c>
      <c r="C1" s="154"/>
      <c r="D1" s="154"/>
      <c r="E1" s="154"/>
      <c r="F1" s="154"/>
      <c r="G1" s="154"/>
      <c r="H1" s="154"/>
    </row>
    <row r="2" spans="1:8" s="78" customFormat="1" ht="13.8">
      <c r="A2" s="79"/>
      <c r="B2" s="155" t="s">
        <v>57</v>
      </c>
      <c r="C2" s="155"/>
      <c r="D2" s="155"/>
      <c r="E2" s="155"/>
      <c r="F2" s="155"/>
      <c r="G2" s="155"/>
      <c r="H2" s="155"/>
    </row>
    <row r="3" spans="2:2" ht="13.8">
      <c r="B3" s="81"/>
    </row>
    <row r="4" spans="1:1" ht="13.8">
      <c r="A4" s="81"/>
    </row>
    <row r="5" spans="1:8" s="78" customFormat="1" ht="13.8">
      <c r="A5" s="77"/>
      <c r="B5" s="156" t="s">
        <v>58</v>
      </c>
      <c r="C5" s="156"/>
      <c r="D5" s="156"/>
      <c r="E5" s="156"/>
      <c r="F5" s="156"/>
      <c r="G5" s="156"/>
      <c r="H5" s="156"/>
    </row>
    <row r="6" spans="1:8" s="78" customFormat="1" ht="13.8">
      <c r="A6" s="77"/>
      <c r="B6" s="155" t="s">
        <v>71</v>
      </c>
      <c r="C6" s="155"/>
      <c r="D6" s="155"/>
      <c r="E6" s="155"/>
      <c r="F6" s="155"/>
      <c r="G6" s="155"/>
      <c r="H6" s="155"/>
    </row>
    <row r="7" spans="1:5" s="78" customFormat="1" ht="13.8">
      <c r="A7" s="77"/>
      <c r="B7" s="79"/>
      <c r="C7" s="77"/>
      <c r="D7" s="77"/>
      <c r="E7" s="77"/>
    </row>
    <row r="8" spans="1:8" s="78" customFormat="1" ht="13.8">
      <c r="A8" s="77"/>
      <c r="B8" s="155" t="s">
        <v>60</v>
      </c>
      <c r="C8" s="155"/>
      <c r="D8" s="155"/>
      <c r="E8" s="155"/>
      <c r="F8" s="155"/>
      <c r="G8" s="155"/>
      <c r="H8" s="155"/>
    </row>
    <row r="9" spans="1:1" ht="13.8">
      <c r="A9" s="82"/>
    </row>
    <row r="10" spans="1:8" ht="13.8">
      <c r="A10" s="82"/>
      <c r="D10" s="81" t="s">
        <v>61</v>
      </c>
      <c r="E10" s="81" t="s">
        <v>61</v>
      </c>
      <c r="G10" s="95" t="s">
        <v>70</v>
      </c>
      <c r="H10" s="95" t="s">
        <v>70</v>
      </c>
    </row>
    <row r="11" spans="1:8" ht="13.8">
      <c r="A11" s="82"/>
      <c r="B11" s="83" t="s">
        <v>62</v>
      </c>
      <c r="C11" s="84"/>
      <c r="D11" s="85" t="s">
        <v>2</v>
      </c>
      <c r="E11" s="85" t="s">
        <v>20</v>
      </c>
      <c r="G11" s="141" t="s">
        <v>2</v>
      </c>
      <c r="H11" s="141" t="s">
        <v>20</v>
      </c>
    </row>
    <row r="12" spans="1:8" ht="13.8">
      <c r="A12" s="82"/>
      <c r="B12" s="86">
        <v>43190</v>
      </c>
      <c r="C12" s="84"/>
      <c r="D12" s="96">
        <v>9419</v>
      </c>
      <c r="E12" s="88">
        <v>3446</v>
      </c>
      <c r="G12" s="88">
        <v>7449</v>
      </c>
      <c r="H12" s="88">
        <v>21889</v>
      </c>
    </row>
    <row r="13" spans="1:8" ht="13.8">
      <c r="A13" s="82"/>
      <c r="B13" s="86">
        <v>43281</v>
      </c>
      <c r="C13" s="84"/>
      <c r="D13" s="96">
        <v>9390</v>
      </c>
      <c r="E13" s="88">
        <v>3514</v>
      </c>
      <c r="G13" s="88">
        <v>7369</v>
      </c>
      <c r="H13" s="88">
        <v>21525</v>
      </c>
    </row>
    <row r="14" spans="1:8" ht="13.8">
      <c r="A14" s="82"/>
      <c r="B14" s="86">
        <v>43373</v>
      </c>
      <c r="C14" s="84"/>
      <c r="D14" s="96">
        <v>9598</v>
      </c>
      <c r="E14" s="88">
        <v>3542</v>
      </c>
      <c r="G14" s="88">
        <v>7280</v>
      </c>
      <c r="H14" s="88">
        <v>21283</v>
      </c>
    </row>
    <row r="15" spans="1:8" ht="13.8">
      <c r="A15" s="82"/>
      <c r="B15" s="86">
        <v>43465</v>
      </c>
      <c r="C15" s="84"/>
      <c r="D15" s="96">
        <v>9924</v>
      </c>
      <c r="E15" s="88">
        <v>3569</v>
      </c>
      <c r="G15" s="88">
        <v>7135</v>
      </c>
      <c r="H15" s="88">
        <v>21214</v>
      </c>
    </row>
    <row r="16" spans="1:8" ht="13.8">
      <c r="A16" s="82"/>
      <c r="B16" s="86">
        <v>43555</v>
      </c>
      <c r="C16" s="84"/>
      <c r="D16" s="96">
        <v>9930</v>
      </c>
      <c r="E16" s="88">
        <v>3630</v>
      </c>
      <c r="G16" s="88">
        <v>7119</v>
      </c>
      <c r="H16" s="88">
        <v>21513</v>
      </c>
    </row>
    <row r="17" spans="1:8" ht="13.8">
      <c r="A17" s="82"/>
      <c r="B17" s="86">
        <v>43646</v>
      </c>
      <c r="C17" s="84"/>
      <c r="D17" s="96">
        <v>10103</v>
      </c>
      <c r="E17" s="88">
        <v>3630</v>
      </c>
      <c r="G17" s="88">
        <v>7093</v>
      </c>
      <c r="H17" s="88">
        <v>21530</v>
      </c>
    </row>
    <row r="18" spans="1:8" ht="13.8">
      <c r="A18" s="82"/>
      <c r="B18" s="86">
        <v>43738</v>
      </c>
      <c r="C18" s="84"/>
      <c r="D18" s="96">
        <v>9863</v>
      </c>
      <c r="E18" s="88">
        <v>3697</v>
      </c>
      <c r="G18" s="88">
        <v>7174</v>
      </c>
      <c r="H18" s="88">
        <v>21953</v>
      </c>
    </row>
    <row r="19" spans="1:8" ht="13.8">
      <c r="A19" s="82"/>
      <c r="B19" s="86">
        <v>43830</v>
      </c>
      <c r="C19" s="84"/>
      <c r="D19" s="96">
        <v>9747</v>
      </c>
      <c r="E19" s="88">
        <v>3730</v>
      </c>
      <c r="G19" s="88">
        <v>7205</v>
      </c>
      <c r="H19" s="88">
        <v>22053</v>
      </c>
    </row>
    <row r="20" spans="1:8" ht="13.8">
      <c r="A20" s="82"/>
      <c r="B20" s="86">
        <v>43921</v>
      </c>
      <c r="C20" s="84"/>
      <c r="D20" s="96">
        <v>10010</v>
      </c>
      <c r="E20" s="88">
        <v>3772</v>
      </c>
      <c r="G20" s="88">
        <v>7203</v>
      </c>
      <c r="H20" s="88">
        <v>21986</v>
      </c>
    </row>
    <row r="21" spans="1:8" ht="13.8">
      <c r="A21" s="82"/>
      <c r="B21" s="86">
        <v>44012</v>
      </c>
      <c r="C21" s="84"/>
      <c r="D21" s="96">
        <v>10361</v>
      </c>
      <c r="E21" s="88">
        <v>3894</v>
      </c>
      <c r="G21" s="88">
        <v>6922</v>
      </c>
      <c r="H21" s="88">
        <v>20169</v>
      </c>
    </row>
    <row r="22" spans="1:8" ht="13.8">
      <c r="A22" s="82"/>
      <c r="B22" s="86">
        <v>44104</v>
      </c>
      <c r="C22" s="84"/>
      <c r="D22" s="96">
        <v>11142</v>
      </c>
      <c r="E22" s="88">
        <v>3883</v>
      </c>
      <c r="G22" s="88">
        <v>6392</v>
      </c>
      <c r="H22" s="88">
        <v>18806</v>
      </c>
    </row>
    <row r="23" spans="1:8" ht="13.8">
      <c r="A23" s="82"/>
      <c r="B23" s="86">
        <v>44196</v>
      </c>
      <c r="C23" s="84"/>
      <c r="D23" s="96">
        <v>11840</v>
      </c>
      <c r="E23" s="88">
        <v>3915</v>
      </c>
      <c r="G23" s="88">
        <v>5854</v>
      </c>
      <c r="H23" s="88">
        <v>17511</v>
      </c>
    </row>
    <row r="24" spans="1:8" ht="13.8">
      <c r="A24" s="82"/>
      <c r="B24" s="86">
        <v>44286</v>
      </c>
      <c r="C24" s="87"/>
      <c r="D24" s="96">
        <v>12219</v>
      </c>
      <c r="E24" s="88">
        <v>3995</v>
      </c>
      <c r="G24" s="88">
        <v>5337</v>
      </c>
      <c r="H24" s="88">
        <v>15896</v>
      </c>
    </row>
    <row r="25" spans="2:8" ht="13.8">
      <c r="B25" s="86">
        <v>44377</v>
      </c>
      <c r="C25" s="87"/>
      <c r="D25" s="96">
        <v>12685</v>
      </c>
      <c r="E25" s="88">
        <v>3998</v>
      </c>
      <c r="G25" s="88">
        <v>5158</v>
      </c>
      <c r="H25" s="88">
        <v>16271</v>
      </c>
    </row>
    <row r="26" spans="2:8" ht="13.8">
      <c r="B26" s="86">
        <v>44469</v>
      </c>
      <c r="C26" s="87"/>
      <c r="D26" s="96">
        <v>12904</v>
      </c>
      <c r="E26" s="88">
        <v>4190</v>
      </c>
      <c r="G26" s="88">
        <v>5149</v>
      </c>
      <c r="H26" s="88">
        <v>16241</v>
      </c>
    </row>
    <row r="27" spans="2:8" ht="13.8">
      <c r="B27" s="86">
        <v>44561</v>
      </c>
      <c r="C27" s="87"/>
      <c r="D27" s="96">
        <v>13148</v>
      </c>
      <c r="E27" s="88">
        <v>4387</v>
      </c>
      <c r="G27" s="88">
        <v>5122</v>
      </c>
      <c r="H27" s="88">
        <v>16239</v>
      </c>
    </row>
    <row r="28" spans="2:8" ht="13.8">
      <c r="B28" s="86">
        <v>44651</v>
      </c>
      <c r="C28" s="87"/>
      <c r="D28" s="96">
        <v>12998</v>
      </c>
      <c r="E28" s="88">
        <v>4608</v>
      </c>
      <c r="G28" s="88">
        <v>5241</v>
      </c>
      <c r="H28" s="88">
        <v>16504</v>
      </c>
    </row>
    <row r="29" spans="2:8" ht="13.8">
      <c r="B29" s="86">
        <v>44742</v>
      </c>
      <c r="C29" s="87"/>
      <c r="D29" s="96">
        <v>13322</v>
      </c>
      <c r="E29" s="88">
        <v>4846</v>
      </c>
      <c r="G29" s="88">
        <v>5222</v>
      </c>
      <c r="H29" s="88">
        <v>16977</v>
      </c>
    </row>
    <row r="30" spans="2:8" ht="13.8">
      <c r="B30" s="86">
        <v>44834</v>
      </c>
      <c r="C30" s="87"/>
      <c r="D30" s="96">
        <v>13405</v>
      </c>
      <c r="E30" s="88">
        <v>5107</v>
      </c>
      <c r="G30" s="88">
        <v>5189</v>
      </c>
      <c r="H30" s="88">
        <v>16950</v>
      </c>
    </row>
    <row r="31" spans="2:8" ht="13.8">
      <c r="B31" s="86">
        <v>44926</v>
      </c>
      <c r="C31" s="87"/>
      <c r="D31" s="96">
        <v>13694</v>
      </c>
      <c r="E31" s="88">
        <v>5334</v>
      </c>
      <c r="G31" s="88">
        <v>5190</v>
      </c>
      <c r="H31" s="88">
        <v>17094</v>
      </c>
    </row>
    <row r="32" spans="2:8" ht="13.8">
      <c r="B32" s="86">
        <v>45016</v>
      </c>
      <c r="C32" s="87"/>
      <c r="D32" s="96">
        <v>14237</v>
      </c>
      <c r="E32" s="88">
        <v>5424</v>
      </c>
      <c r="G32" s="88">
        <v>5117</v>
      </c>
      <c r="H32" s="88">
        <v>17509</v>
      </c>
    </row>
    <row r="33" spans="2:8" ht="13.8">
      <c r="B33" s="86">
        <v>45107</v>
      </c>
      <c r="C33" s="87"/>
      <c r="D33" s="96">
        <v>14152</v>
      </c>
      <c r="E33" s="88">
        <v>5592</v>
      </c>
      <c r="G33" s="88">
        <v>5125</v>
      </c>
      <c r="H33" s="88">
        <v>17563</v>
      </c>
    </row>
    <row r="34" spans="2:8" ht="13.8">
      <c r="B34" s="86">
        <v>45199</v>
      </c>
      <c r="C34" s="87"/>
      <c r="D34" s="96">
        <v>14231</v>
      </c>
      <c r="E34" s="88">
        <v>5643</v>
      </c>
      <c r="G34" s="88">
        <v>5206</v>
      </c>
      <c r="H34" s="88">
        <v>17737</v>
      </c>
    </row>
    <row r="35" spans="2:8" ht="13.8">
      <c r="B35" s="86">
        <v>45291</v>
      </c>
      <c r="C35" s="87"/>
      <c r="D35" s="96">
        <v>14347</v>
      </c>
      <c r="E35" s="88">
        <v>5702</v>
      </c>
      <c r="G35" s="88">
        <v>5223</v>
      </c>
      <c r="H35" s="88">
        <v>17843</v>
      </c>
    </row>
    <row r="36" spans="2:5" ht="14.4" thickBot="1">
      <c r="B36" s="127"/>
      <c r="C36" s="87"/>
      <c r="D36" s="87"/>
      <c r="E36" s="87"/>
    </row>
    <row r="37" spans="2:5" ht="13.8">
      <c r="B37" s="128"/>
      <c r="C37" s="131" t="s">
        <v>63</v>
      </c>
      <c r="D37" s="132" cm="1">
        <f t="array" ref="D37">=_xlfn.SINGLE(IF($B$35=0,"-",ROUND((LOGEST(D30:D35,,TRUE,TRUE))^4-1,3)))</f>
        <v>0.052999999999999999</v>
      </c>
      <c r="E37" s="138" cm="1">
        <f t="array" ref="E37">=_xlfn.SINGLE(IF($B$35=0,"-",ROUND((LOGEST(E30:E35,,TRUE,TRUE))^4-1,3)))</f>
        <v>0.089999999999999997</v>
      </c>
    </row>
    <row r="38" spans="2:5" ht="13.8">
      <c r="B38" s="89" t="s">
        <v>64</v>
      </c>
      <c r="C38" s="90" t="s">
        <v>65</v>
      </c>
      <c r="D38" s="133" cm="1">
        <f t="array" ref="D38">=_xlfn.SINGLE(IF($B$35=0,"-",ROUND((LOGEST(D28:D35,,TRUE,TRUE))^4-1,3)))</f>
        <v>0.059999999999999998</v>
      </c>
      <c r="E38" s="91" cm="1">
        <f t="array" ref="E38">=_xlfn.SINGLE(IF($B$35=0,"-",ROUND((LOGEST(E28:E35,,TRUE,TRUE))^4-1,3)))</f>
        <v>0.129</v>
      </c>
    </row>
    <row r="39" spans="2:5" ht="13.8">
      <c r="B39" s="89" t="s">
        <v>66</v>
      </c>
      <c r="C39" s="90" t="s">
        <v>67</v>
      </c>
      <c r="D39" s="133" cm="1">
        <f t="array" ref="D39">=_xlfn.SINGLE(IF($B$35=0,"-",ROUND((LOGEST(D26:D35,,TRUE,TRUE))^4-1,3)))</f>
        <v>0.053999999999999999</v>
      </c>
      <c r="E39" s="91" cm="1">
        <f t="array" ref="E39">=_xlfn.SINGLE(IF($B$35=0,"-",ROUND((LOGEST(E26:E35,,TRUE,TRUE))^4-1,3)))</f>
        <v>0.153</v>
      </c>
    </row>
    <row r="40" spans="2:5" ht="13.8">
      <c r="B40" s="89"/>
      <c r="C40" s="90" t="s">
        <v>68</v>
      </c>
      <c r="D40" s="133" cm="1">
        <f t="array" ref="D40">=_xlfn.SINGLE(IF($B$35=0,"-",ROUND((LOGEST(D24:D35,,TRUE,TRUE))^4-1,3)))</f>
        <v>0.058000000000000003</v>
      </c>
      <c r="E40" s="91" cm="1">
        <f t="array" ref="E40">=_xlfn.SINGLE(IF($B$35=0,"-",ROUND((LOGEST(E24:E35,,TRUE,TRUE))^4-1,3)))</f>
        <v>0.16</v>
      </c>
    </row>
    <row r="41" spans="2:5" ht="13.8">
      <c r="B41" s="129"/>
      <c r="C41" s="139" t="s">
        <v>106</v>
      </c>
      <c r="D41" s="133" cm="1">
        <f t="array" ref="D41">=_xlfn.SINGLE(IF($B$35=0,"-",ROUND((LOGEST(D20:D35,,TRUE,TRUE))^4-1,3)))</f>
        <v>0.091999999999999998</v>
      </c>
      <c r="E41" s="91" cm="1">
        <f t="array" ref="E41">=_xlfn.SINGLE(IF($B$35=0,"-",ROUND((LOGEST(E20:E35,,TRUE,TRUE))^4-1,3)))</f>
        <v>0.13600000000000001</v>
      </c>
    </row>
    <row r="42" spans="2:5" ht="13.8">
      <c r="B42" s="129"/>
      <c r="C42" s="139" t="s">
        <v>107</v>
      </c>
      <c r="D42" s="133" cm="1">
        <f t="array" ref="D42">=_xlfn.SINGLE(IF($B$35=0,"-",ROUND((LOGEST(D16:D35,,TRUE,TRUE))^4-1,3)))</f>
        <v>0.097000000000000003</v>
      </c>
      <c r="E42" s="91" cm="1">
        <f t="array" ref="E42">=_xlfn.SINGLE(IF($B$35=0,"-",ROUND((LOGEST(E16:E35,,TRUE,TRUE))^4-1,3)))</f>
        <v>0.115</v>
      </c>
    </row>
    <row r="43" spans="2:5" ht="14.4" thickBot="1">
      <c r="B43" s="130"/>
      <c r="C43" s="140" t="s">
        <v>108</v>
      </c>
      <c r="D43" s="134" cm="1">
        <f t="array" ref="D43">=_xlfn.SINGLE(IF($B$35=0,"-",ROUND((LOGEST(D12:D35,,TRUE,TRUE))^4-1,3)))</f>
        <v>0.089999999999999997</v>
      </c>
      <c r="E43" s="93" cm="1">
        <f t="array" ref="E43">=_xlfn.SINGLE(IF($B$35=0,"-",ROUND((LOGEST(E12:E35,,TRUE,TRUE))^4-1,3)))</f>
        <v>0.098000000000000004</v>
      </c>
    </row>
    <row r="44" ht="13.8"/>
    <row r="45" ht="13.8"/>
    <row r="46" ht="13.8"/>
    <row r="47" ht="13.8"/>
    <row r="48" ht="13.8"/>
    <row r="49" ht="13.8"/>
    <row r="50" ht="13.8"/>
    <row r="51" spans="1:2" ht="16.8">
      <c r="A51" s="94"/>
      <c r="B51" s="82"/>
    </row>
    <row r="52" spans="2:2" ht="13.8">
      <c r="B52" s="82"/>
    </row>
    <row r="53" spans="2:2" ht="13.8">
      <c r="B53" s="82"/>
    </row>
    <row r="54" ht="13.8"/>
    <row r="55" spans="1:2" ht="16.8">
      <c r="A55" s="94"/>
      <c r="B55" s="82"/>
    </row>
    <row r="56" ht="13.8"/>
    <row r="57" spans="2:2" ht="13.8">
      <c r="B57" s="82"/>
    </row>
  </sheetData>
  <mergeCells count="5">
    <mergeCell ref="B1:H1"/>
    <mergeCell ref="B2:H2"/>
    <mergeCell ref="B5:H5"/>
    <mergeCell ref="B6:H6"/>
    <mergeCell ref="B8:H8"/>
  </mergeCells>
  <printOptions horizontalCentered="1"/>
  <pageMargins left="0.7" right="0.7" top="1" bottom="0.75" header="0.5" footer="0.3"/>
  <pageSetup firstPageNumber="1" useFirstPageNumber="1" horizontalDpi="90" verticalDpi="90" orientation="portrait" scale="67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3325BD1C-8B73-4966-B8F4-E3F5D69D0A41}">
  <dimension ref="A1:F43"/>
  <sheetViews>
    <sheetView zoomScaleSheetLayoutView="100" workbookViewId="0" topLeftCell="A1"/>
  </sheetViews>
  <sheetFormatPr defaultColWidth="8.78" defaultRowHeight="13.8"/>
  <cols>
    <col min="1" max="1" width="2.8" style="101" customWidth="1"/>
    <col min="2" max="2" width="22.6" style="101" customWidth="1"/>
    <col min="3" max="6" width="14.8" style="101" customWidth="1"/>
    <col min="7" max="7" width="2.4" style="101" customWidth="1"/>
    <col min="8" max="8" width="8.8" style="101"/>
    <col min="9" max="9" width="9.2" style="101" customWidth="1"/>
    <col min="10" max="16384" width="8.8" style="101"/>
  </cols>
  <sheetData>
    <row r="1" spans="1:6" s="99" customFormat="1" ht="13.8">
      <c r="A1" s="97"/>
      <c r="B1" s="97"/>
      <c r="C1" s="98"/>
      <c r="D1" s="98"/>
      <c r="E1" s="98"/>
      <c r="F1" s="98"/>
    </row>
    <row r="2" spans="1:6" s="99" customFormat="1" ht="13.8">
      <c r="A2" s="100"/>
      <c r="B2" s="100" t="s">
        <v>57</v>
      </c>
      <c r="C2" s="98"/>
      <c r="D2" s="98"/>
      <c r="E2" s="98"/>
      <c r="F2" s="98"/>
    </row>
    <row r="3" spans="2:2" ht="13.8">
      <c r="B3" s="102"/>
    </row>
    <row r="4" spans="1:1" ht="13.8">
      <c r="A4" s="102"/>
    </row>
    <row r="5" spans="1:6" s="99" customFormat="1" ht="13.8">
      <c r="A5" s="98"/>
      <c r="B5" s="98" t="s">
        <v>58</v>
      </c>
      <c r="C5" s="98"/>
      <c r="D5" s="98"/>
      <c r="E5" s="98"/>
      <c r="F5" s="98"/>
    </row>
    <row r="6" spans="1:6" s="99" customFormat="1" ht="13.8">
      <c r="A6" s="98"/>
      <c r="B6" s="100" t="s">
        <v>59</v>
      </c>
      <c r="C6" s="98"/>
      <c r="D6" s="98"/>
      <c r="E6" s="98"/>
      <c r="F6" s="98"/>
    </row>
    <row r="7" spans="1:6" s="99" customFormat="1" ht="13.8">
      <c r="A7" s="98"/>
      <c r="B7" s="100"/>
      <c r="C7" s="98"/>
      <c r="D7" s="98"/>
      <c r="E7" s="98"/>
      <c r="F7" s="98"/>
    </row>
    <row r="8" spans="1:6" s="99" customFormat="1" ht="16.8">
      <c r="A8" s="98"/>
      <c r="B8" s="100" t="s">
        <v>72</v>
      </c>
      <c r="C8" s="98"/>
      <c r="D8" s="98"/>
      <c r="E8" s="98"/>
      <c r="F8" s="98"/>
    </row>
    <row r="9" ht="13.8"/>
    <row r="10" spans="2:6" ht="16.8">
      <c r="B10" s="103"/>
      <c r="C10" s="103"/>
      <c r="D10" s="104" t="s">
        <v>73</v>
      </c>
      <c r="E10" s="104" t="s">
        <v>74</v>
      </c>
      <c r="F10" s="103" t="s">
        <v>75</v>
      </c>
    </row>
    <row r="11" spans="2:6" ht="13.8">
      <c r="B11" s="103" t="s">
        <v>76</v>
      </c>
      <c r="C11" s="103" t="s">
        <v>77</v>
      </c>
      <c r="D11" s="104" t="s">
        <v>78</v>
      </c>
      <c r="E11" s="104" t="s">
        <v>79</v>
      </c>
      <c r="F11" s="103" t="s">
        <v>79</v>
      </c>
    </row>
    <row r="12" spans="2:6" ht="13.8">
      <c r="B12" s="105" t="s">
        <v>80</v>
      </c>
      <c r="C12" s="105" t="s">
        <v>81</v>
      </c>
      <c r="D12" s="106" t="s">
        <v>82</v>
      </c>
      <c r="E12" s="106" t="s">
        <v>83</v>
      </c>
      <c r="F12" s="105" t="s">
        <v>84</v>
      </c>
    </row>
    <row r="13" spans="2:6" ht="13.8">
      <c r="B13" s="103" t="s">
        <v>85</v>
      </c>
      <c r="C13" s="107">
        <v>0.011000000000000001</v>
      </c>
      <c r="D13" s="107">
        <v>0.065000000000000002</v>
      </c>
      <c r="E13" s="108">
        <v>0.042999999999999997</v>
      </c>
      <c r="F13" s="107">
        <v>0.065000000000000002</v>
      </c>
    </row>
    <row r="14" spans="2:6" ht="13.8">
      <c r="B14" s="103" t="s">
        <v>86</v>
      </c>
      <c r="C14" s="107">
        <v>0.013999999999999999</v>
      </c>
      <c r="D14" s="107">
        <v>0.060999999999999999</v>
      </c>
      <c r="E14" s="108">
        <v>0.031</v>
      </c>
      <c r="F14" s="107">
        <v>0.067000000000000004</v>
      </c>
    </row>
    <row r="15" spans="2:6" ht="13.8">
      <c r="B15" s="103" t="s">
        <v>87</v>
      </c>
      <c r="C15" s="107">
        <v>0.022000000000000002</v>
      </c>
      <c r="D15" s="107">
        <v>0.076999999999999999</v>
      </c>
      <c r="E15" s="108">
        <v>0.024</v>
      </c>
      <c r="F15" s="107">
        <v>0.08199999999999999</v>
      </c>
    </row>
    <row r="16" spans="2:6" ht="13.8">
      <c r="B16" s="103" t="s">
        <v>88</v>
      </c>
      <c r="C16" s="107">
        <v>0.026000000000000002</v>
      </c>
      <c r="D16" s="107">
        <v>0.079000000000000001</v>
      </c>
      <c r="E16" s="108">
        <v>0.017000000000000001</v>
      </c>
      <c r="F16" s="107">
        <v>0.075999999999999998</v>
      </c>
    </row>
    <row r="17" spans="2:6" ht="13.8">
      <c r="B17" s="103" t="s">
        <v>89</v>
      </c>
      <c r="C17" s="107">
        <v>0.031</v>
      </c>
      <c r="D17" s="107">
        <v>0.072999999999999995</v>
      </c>
      <c r="E17" s="108">
        <v>0.013000000000000001</v>
      </c>
      <c r="F17" s="107">
        <v>0.072000000000000008</v>
      </c>
    </row>
    <row r="18" spans="2:6" ht="13.8">
      <c r="B18" s="103" t="s">
        <v>90</v>
      </c>
      <c r="C18" s="107">
        <v>0.033000000000000002</v>
      </c>
      <c r="D18" s="107">
        <v>0.070999999999999994</v>
      </c>
      <c r="E18" s="108">
        <v>0.0069999999999999993</v>
      </c>
      <c r="F18" s="107">
        <v>0.059999999999999998</v>
      </c>
    </row>
    <row r="19" spans="2:6" ht="13.8">
      <c r="B19" s="103" t="s">
        <v>91</v>
      </c>
      <c r="C19" s="107">
        <v>0.032000000000000001</v>
      </c>
      <c r="D19" s="107">
        <v>0.062</v>
      </c>
      <c r="E19" s="108">
        <v>0.002</v>
      </c>
      <c r="F19" s="107">
        <v>0.045999999999999999</v>
      </c>
    </row>
    <row r="20" spans="2:6" ht="13.8">
      <c r="B20" s="103" t="s">
        <v>92</v>
      </c>
      <c r="C20" s="107">
        <v>0.029999999999999999</v>
      </c>
      <c r="D20" s="107">
        <v>0.057999999999999996</v>
      </c>
      <c r="E20" s="108">
        <v>-0.002</v>
      </c>
      <c r="F20" s="107">
        <v>0.040999999999999995</v>
      </c>
    </row>
    <row r="21" spans="2:6" ht="13.8">
      <c r="B21" s="103" t="s">
        <v>93</v>
      </c>
      <c r="C21" s="107">
        <v>0.033000000000000002</v>
      </c>
      <c r="D21" s="107">
        <v>0.048000000000000001</v>
      </c>
      <c r="E21" s="108">
        <v>-0.0030000000000000001</v>
      </c>
      <c r="F21" s="107">
        <v>0.049000000000000002</v>
      </c>
    </row>
    <row r="22" spans="2:6" ht="13.8">
      <c r="B22" s="103" t="s">
        <v>94</v>
      </c>
      <c r="C22" s="107">
        <v>0.033000000000000002</v>
      </c>
      <c r="D22" s="107">
        <v>0.042999999999999997</v>
      </c>
      <c r="E22" s="108">
        <v>0.0040000000000000001</v>
      </c>
      <c r="F22" s="107">
        <v>0.057999999999999996</v>
      </c>
    </row>
    <row r="23" spans="2:6" ht="13.8">
      <c r="B23" s="103" t="s">
        <v>95</v>
      </c>
      <c r="C23" s="107">
        <v>0.031</v>
      </c>
      <c r="D23" s="107">
        <v>0.042999999999999997</v>
      </c>
      <c r="E23" s="108">
        <v>0.013000000000000001</v>
      </c>
      <c r="F23" s="107">
        <v>0.057000000000000002</v>
      </c>
    </row>
    <row r="24" spans="2:6" ht="13.8">
      <c r="B24" s="103" t="s">
        <v>96</v>
      </c>
      <c r="C24" s="107">
        <v>0.027999999999999997</v>
      </c>
      <c r="D24" s="107">
        <v>0.040000000000000001</v>
      </c>
      <c r="E24" s="108">
        <v>0.031</v>
      </c>
      <c r="F24" s="107">
        <v>0.062</v>
      </c>
    </row>
    <row r="25" ht="13.8"/>
    <row r="26" ht="13.8"/>
    <row r="27" spans="2:6" ht="13.8">
      <c r="B27" s="109"/>
      <c r="C27" s="110"/>
      <c r="D27" s="110"/>
      <c r="E27" s="110"/>
      <c r="F27" s="110"/>
    </row>
    <row r="28" ht="13.8"/>
    <row r="29" spans="2:6" ht="13.8">
      <c r="B29" s="109"/>
      <c r="C29" s="100"/>
      <c r="D29" s="100"/>
      <c r="E29" s="100"/>
      <c r="F29" s="100"/>
    </row>
    <row r="30" ht="13.8"/>
    <row r="31" ht="13.8"/>
    <row r="32" ht="13.8"/>
    <row r="33" ht="13.8"/>
    <row r="34" ht="13.8"/>
    <row r="35" ht="13.8"/>
    <row r="36" spans="1:2" ht="16.8">
      <c r="A36" s="111" t="s">
        <v>97</v>
      </c>
      <c r="B36" s="101" t="s">
        <v>98</v>
      </c>
    </row>
    <row r="37" spans="2:2" ht="13.8">
      <c r="B37" s="101" t="s">
        <v>99</v>
      </c>
    </row>
    <row r="38" ht="13.8"/>
    <row r="39" spans="1:2" ht="16.8">
      <c r="A39" s="111" t="s">
        <v>100</v>
      </c>
      <c r="B39" s="101" t="s">
        <v>101</v>
      </c>
    </row>
    <row r="40" spans="2:2" ht="13.8">
      <c r="B40" s="101" t="s">
        <v>102</v>
      </c>
    </row>
    <row r="41" spans="2:2" ht="13.8">
      <c r="B41" s="101" t="s">
        <v>103</v>
      </c>
    </row>
    <row r="42" spans="2:2" ht="13.8">
      <c r="B42" s="101" t="s">
        <v>104</v>
      </c>
    </row>
    <row r="43" spans="2:2" ht="13.8">
      <c r="B43" s="101" t="s">
        <v>105</v>
      </c>
    </row>
  </sheetData>
  <printOptions horizontalCentered="1"/>
  <pageMargins left="0.7" right="0.7" top="1" bottom="0.75" header="0.5" footer="0.3"/>
  <pageSetup firstPageNumber="1" useFirstPageNumber="1" horizontalDpi="90" verticalDpi="9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172308B2-30BD-4284-9729-582DCF1F88BE}">
  <dimension ref="A1:F40"/>
  <sheetViews>
    <sheetView zoomScaleSheetLayoutView="100" workbookViewId="0" topLeftCell="A1"/>
  </sheetViews>
  <sheetFormatPr defaultColWidth="9.22" defaultRowHeight="13.8"/>
  <cols>
    <col min="1" max="1" width="2.8" style="116" customWidth="1"/>
    <col min="2" max="2" width="22.6" style="116" customWidth="1"/>
    <col min="3" max="4" width="14.8" style="116" customWidth="1"/>
    <col min="5" max="5" width="17" style="116" bestFit="1" customWidth="1"/>
    <col min="6" max="6" width="14.8" style="116" customWidth="1"/>
    <col min="7" max="7" width="2.4" style="116" customWidth="1"/>
    <col min="8" max="8" width="9.2" style="116"/>
    <col min="9" max="9" width="9.2" style="116" customWidth="1"/>
    <col min="10" max="16384" width="9.2" style="116"/>
  </cols>
  <sheetData>
    <row r="1" spans="1:6" s="114" customFormat="1" ht="13.05" customHeight="1">
      <c r="A1" s="112"/>
      <c r="B1" s="112"/>
      <c r="C1" s="113"/>
      <c r="D1" s="113"/>
      <c r="E1" s="113"/>
      <c r="F1" s="113"/>
    </row>
    <row r="2" spans="1:6" s="114" customFormat="1" ht="13.8">
      <c r="A2" s="115"/>
      <c r="B2" s="115" t="s">
        <v>57</v>
      </c>
      <c r="C2" s="113"/>
      <c r="D2" s="113"/>
      <c r="E2" s="113"/>
      <c r="F2" s="113"/>
    </row>
    <row r="3" spans="2:2" ht="13.8">
      <c r="B3" s="117"/>
    </row>
    <row r="4" spans="1:1" ht="13.8">
      <c r="A4" s="117"/>
    </row>
    <row r="5" spans="1:6" s="114" customFormat="1" ht="13.8">
      <c r="A5" s="113"/>
      <c r="B5" s="113" t="s">
        <v>58</v>
      </c>
      <c r="C5" s="113"/>
      <c r="D5" s="113"/>
      <c r="E5" s="113"/>
      <c r="F5" s="113"/>
    </row>
    <row r="6" spans="1:6" s="114" customFormat="1" ht="13.8">
      <c r="A6" s="113"/>
      <c r="B6" s="115" t="s">
        <v>59</v>
      </c>
      <c r="C6" s="113"/>
      <c r="D6" s="113"/>
      <c r="E6" s="113"/>
      <c r="F6" s="113"/>
    </row>
    <row r="7" spans="1:6" s="114" customFormat="1" ht="13.8">
      <c r="A7" s="113"/>
      <c r="B7" s="115"/>
      <c r="C7" s="113"/>
      <c r="D7" s="113"/>
      <c r="E7" s="113"/>
      <c r="F7" s="113"/>
    </row>
    <row r="8" spans="1:6" s="114" customFormat="1" ht="16.8">
      <c r="A8" s="113"/>
      <c r="B8" s="115" t="s">
        <v>72</v>
      </c>
      <c r="C8" s="113"/>
      <c r="D8" s="113"/>
      <c r="E8" s="113"/>
      <c r="F8" s="113"/>
    </row>
    <row r="9" ht="13.8"/>
    <row r="10" spans="2:6" ht="16.8">
      <c r="B10" s="118"/>
      <c r="C10" s="118"/>
      <c r="D10" s="119" t="s">
        <v>73</v>
      </c>
      <c r="E10" s="119" t="s">
        <v>74</v>
      </c>
      <c r="F10" s="118" t="s">
        <v>75</v>
      </c>
    </row>
    <row r="11" spans="2:6" ht="13.8">
      <c r="B11" s="118" t="s">
        <v>109</v>
      </c>
      <c r="C11" s="118" t="s">
        <v>77</v>
      </c>
      <c r="D11" s="119" t="s">
        <v>78</v>
      </c>
      <c r="E11" s="119" t="s">
        <v>79</v>
      </c>
      <c r="F11" s="118" t="s">
        <v>79</v>
      </c>
    </row>
    <row r="12" spans="2:6" ht="13.8">
      <c r="B12" s="120" t="s">
        <v>80</v>
      </c>
      <c r="C12" s="120" t="s">
        <v>81</v>
      </c>
      <c r="D12" s="121" t="s">
        <v>82</v>
      </c>
      <c r="E12" s="121" t="s">
        <v>83</v>
      </c>
      <c r="F12" s="120" t="s">
        <v>84</v>
      </c>
    </row>
    <row r="13" spans="2:6" ht="13.8">
      <c r="B13" s="118" t="s">
        <v>85</v>
      </c>
      <c r="C13" s="122">
        <v>0.026000000000000002</v>
      </c>
      <c r="D13" s="122">
        <v>0.032000000000000001</v>
      </c>
      <c r="E13" s="122">
        <v>0.017000000000000001</v>
      </c>
      <c r="F13" s="122">
        <v>0.059000000000000004</v>
      </c>
    </row>
    <row r="14" spans="2:6" ht="13.8">
      <c r="B14" s="118" t="s">
        <v>86</v>
      </c>
      <c r="C14" s="122">
        <v>0.028999999999999998</v>
      </c>
      <c r="D14" s="122">
        <v>0.037999999999999999</v>
      </c>
      <c r="E14" s="122">
        <v>0.002</v>
      </c>
      <c r="F14" s="122">
        <v>0.057999999999999996</v>
      </c>
    </row>
    <row r="15" spans="2:6" ht="13.8">
      <c r="B15" s="118" t="s">
        <v>87</v>
      </c>
      <c r="C15" s="122">
        <v>0.026000000000000002</v>
      </c>
      <c r="D15" s="122">
        <v>0.039</v>
      </c>
      <c r="E15" s="122">
        <v>0.01</v>
      </c>
      <c r="F15" s="122">
        <v>0.048000000000000001</v>
      </c>
    </row>
    <row r="16" spans="2:6" ht="13.8">
      <c r="B16" s="118" t="s">
        <v>88</v>
      </c>
      <c r="C16" s="122">
        <v>0.027000000000000003</v>
      </c>
      <c r="D16" s="122">
        <v>0.037999999999999999</v>
      </c>
      <c r="E16" s="122">
        <v>0.014999999999999999</v>
      </c>
      <c r="F16" s="122">
        <v>0.055999999999999994</v>
      </c>
    </row>
    <row r="17" spans="2:6" ht="13.8">
      <c r="B17" s="118" t="s">
        <v>89</v>
      </c>
      <c r="C17" s="122">
        <v>0.025000000000000001</v>
      </c>
      <c r="D17" s="122">
        <v>0.039</v>
      </c>
      <c r="E17" s="122">
        <v>0.033000000000000002</v>
      </c>
      <c r="F17" s="122">
        <v>0.050999999999999997</v>
      </c>
    </row>
    <row r="18" spans="2:6" ht="13.8">
      <c r="B18" s="118" t="s">
        <v>90</v>
      </c>
      <c r="C18" s="122">
        <v>0.027999999999999997</v>
      </c>
      <c r="D18" s="122">
        <v>0.042000000000000003</v>
      </c>
      <c r="E18" s="122">
        <v>0.044000000000000004</v>
      </c>
      <c r="F18" s="122">
        <v>0.052000000000000005</v>
      </c>
    </row>
    <row r="19" spans="2:6" ht="13.8">
      <c r="B19" s="118" t="s">
        <v>91</v>
      </c>
      <c r="C19" s="122">
        <v>0.035000000000000003</v>
      </c>
      <c r="D19" s="122">
        <v>0.057000000000000002</v>
      </c>
      <c r="E19" s="122">
        <v>0.057000000000000002</v>
      </c>
      <c r="F19" s="122">
        <v>0.065000000000000002</v>
      </c>
    </row>
    <row r="20" spans="2:6" ht="13.8">
      <c r="B20" s="118" t="s">
        <v>92</v>
      </c>
      <c r="C20" s="122">
        <v>0.034000000000000002</v>
      </c>
      <c r="D20" s="122">
        <v>0.052999999999999999</v>
      </c>
      <c r="E20" s="122">
        <v>0.055</v>
      </c>
      <c r="F20" s="122">
        <v>0.085000000000000006</v>
      </c>
    </row>
    <row r="21" spans="2:6" ht="13.8">
      <c r="B21" s="118" t="s">
        <v>93</v>
      </c>
      <c r="C21" s="122">
        <v>0.033000000000000002</v>
      </c>
      <c r="D21" s="122">
        <v>0.057999999999999996</v>
      </c>
      <c r="E21" s="122">
        <v>0.054000000000000006</v>
      </c>
      <c r="F21" s="122">
        <v>0.076999999999999999</v>
      </c>
    </row>
    <row r="22" spans="2:6" ht="13.8">
      <c r="B22" s="118" t="s">
        <v>94</v>
      </c>
      <c r="C22" s="122">
        <v>0.029999999999999999</v>
      </c>
      <c r="D22" s="122">
        <v>0.057000000000000002</v>
      </c>
      <c r="E22" s="122" t="s">
        <v>110</v>
      </c>
      <c r="F22" s="122">
        <v>0.069000000000000006</v>
      </c>
    </row>
    <row r="23" spans="2:6" ht="13.8">
      <c r="B23" s="118" t="s">
        <v>95</v>
      </c>
      <c r="C23" s="122">
        <v>0.028999999999999998</v>
      </c>
      <c r="D23" s="122">
        <v>0.059999999999999998</v>
      </c>
      <c r="E23" s="122" t="s">
        <v>110</v>
      </c>
      <c r="F23" s="122">
        <v>0.069000000000000006</v>
      </c>
    </row>
    <row r="24" spans="2:6" ht="13.8">
      <c r="B24" s="118" t="s">
        <v>96</v>
      </c>
      <c r="C24" s="122">
        <v>0.032000000000000001</v>
      </c>
      <c r="D24" s="122">
        <v>0.067000000000000004</v>
      </c>
      <c r="E24" s="122" t="s">
        <v>110</v>
      </c>
      <c r="F24" s="122">
        <v>0.054000000000000006</v>
      </c>
    </row>
    <row r="25" ht="13.8"/>
    <row r="26" ht="13.8"/>
    <row r="27" spans="2:6" ht="13.8">
      <c r="B27" s="123"/>
      <c r="C27" s="110"/>
      <c r="D27" s="110"/>
      <c r="E27" s="110"/>
      <c r="F27" s="110"/>
    </row>
    <row r="28" ht="13.8"/>
    <row r="29" spans="2:6" ht="13.8">
      <c r="B29" s="123"/>
      <c r="C29" s="115"/>
      <c r="D29" s="115"/>
      <c r="E29" s="115"/>
      <c r="F29" s="115"/>
    </row>
    <row r="30" ht="13.8"/>
    <row r="31" ht="13.8"/>
    <row r="32" ht="13.8"/>
    <row r="33" ht="13.8"/>
    <row r="34" ht="13.8"/>
    <row r="35" ht="13.8"/>
    <row r="36" spans="1:2" ht="16.8">
      <c r="A36" s="124" t="s">
        <v>97</v>
      </c>
      <c r="B36" s="116" t="s">
        <v>117</v>
      </c>
    </row>
    <row r="37" spans="2:2" ht="13.8">
      <c r="B37" s="116" t="s">
        <v>118</v>
      </c>
    </row>
    <row r="38" ht="13.8"/>
    <row r="39" spans="1:2" ht="16.8">
      <c r="A39" s="124" t="s">
        <v>100</v>
      </c>
      <c r="B39" s="116" t="s">
        <v>111</v>
      </c>
    </row>
    <row r="40" spans="2:2" ht="13.8">
      <c r="B40" s="116" t="s">
        <v>112</v>
      </c>
    </row>
  </sheetData>
  <printOptions horizontalCentered="1"/>
  <pageMargins left="0.7" right="0.7" top="1" bottom="0.75" header="0.5" footer="0.3"/>
  <pageSetup firstPageNumber="1" useFirstPageNumber="1" horizontalDpi="90" verticalDpi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Exhibit 4.BI</vt:lpstr>
      <vt:lpstr>Exhibit 4.PD</vt:lpstr>
      <vt:lpstr>Exhibit 5.BI</vt:lpstr>
      <vt:lpstr>Exhibit 5.PD</vt:lpstr>
      <vt:lpstr>Exhibit 7</vt:lpstr>
      <vt:lpstr>Exhibit 8</vt:lpstr>
      <vt:lpstr>Exhibit 12.2024</vt:lpstr>
      <vt:lpstr>Exhibit 12.2025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lastPrinted>2026-03-26T15:06:27Z</cp:lastPrinted>
  <dcterms:created xsi:type="dcterms:W3CDTF">2026-03-26T19:58:31Z</dcterms:created>
  <dcterms:modified xsi:type="dcterms:W3CDTF">2026-03-26T19:58:31Z</dcterms:modified>
  <cp:category/>
</cp:coreProperties>
</file>